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D:\20181109更新GreenProjectTeam\Conflict Minerals衝突礦產-2020-5-1\2025MSI Conflict Minerals Survey\新增資料夾 (2)\"/>
    </mc:Choice>
  </mc:AlternateContent>
  <xr:revisionPtr revIDLastSave="0" documentId="13_ncr:1_{3525E063-9CDC-473D-8D87-ABD367BCF68A}"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25820" windowHeight="140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8" i="3"/>
  <c r="A77" i="2"/>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V2500" i="5" s="1"/>
  <c r="C2501" i="5"/>
  <c r="AB2501" i="5"/>
  <c r="C2502" i="5"/>
  <c r="AB2502" i="5" s="1"/>
  <c r="C2503" i="5"/>
  <c r="AB2503" i="5" s="1"/>
  <c r="V2501" i="5"/>
  <c r="G2501" i="5" s="1"/>
  <c r="E2501" i="5"/>
  <c r="X2501" i="5" s="1"/>
  <c r="V2502" i="5"/>
  <c r="F2502" i="5" s="1"/>
  <c r="V2503" i="5"/>
  <c r="R2503" i="5" s="1"/>
  <c r="E2503" i="5"/>
  <c r="X2503" i="5" s="1"/>
  <c r="B2500" i="5"/>
  <c r="T2500" i="5" s="1"/>
  <c r="B2501" i="5"/>
  <c r="T2501" i="5" s="1"/>
  <c r="B2502" i="5"/>
  <c r="T2502" i="5"/>
  <c r="B2503" i="5"/>
  <c r="T2503" i="5"/>
  <c r="S2500" i="5"/>
  <c r="S2502" i="5"/>
  <c r="S2503" i="5"/>
  <c r="C2499" i="5"/>
  <c r="V2499" i="5"/>
  <c r="H2499" i="5" s="1"/>
  <c r="J2503" i="5"/>
  <c r="I2499" i="5"/>
  <c r="H2501" i="5"/>
  <c r="H2502" i="5"/>
  <c r="H2503" i="5"/>
  <c r="F2501" i="5"/>
  <c r="G2502" i="5"/>
  <c r="G2503" i="5"/>
  <c r="J154" i="8"/>
  <c r="K154" i="8"/>
  <c r="J155" i="8"/>
  <c r="K155" i="8"/>
  <c r="P19" i="4"/>
  <c r="P18" i="4"/>
  <c r="P17" i="4"/>
  <c r="P14" i="4"/>
  <c r="P13" i="4"/>
  <c r="P12" i="4"/>
  <c r="Q13" i="4" s="1"/>
  <c r="P21" i="4"/>
  <c r="P20" i="4"/>
  <c r="P16" i="4"/>
  <c r="P15" i="4"/>
  <c r="Q14" i="4" s="1"/>
  <c r="Q18" i="4"/>
  <c r="Q19" i="4"/>
  <c r="Q20" i="4"/>
  <c r="Q12" i="4"/>
  <c r="R12" i="4" s="1"/>
  <c r="Q21" i="4"/>
  <c r="R21" i="4"/>
  <c r="E4" i="20"/>
  <c r="R2504" i="20"/>
  <c r="S2504" i="20" s="1"/>
  <c r="Q2504" i="20"/>
  <c r="N2504" i="20"/>
  <c r="R2503" i="20"/>
  <c r="S2503" i="20" s="1"/>
  <c r="Q2503" i="20"/>
  <c r="N2503" i="20"/>
  <c r="R2502" i="20"/>
  <c r="S2502" i="20"/>
  <c r="Q2502" i="20"/>
  <c r="N2502" i="20"/>
  <c r="R2501" i="20"/>
  <c r="S2501" i="20" s="1"/>
  <c r="Q2501" i="20"/>
  <c r="N2501" i="20"/>
  <c r="R2500" i="20"/>
  <c r="S2500" i="20" s="1"/>
  <c r="Q2500" i="20"/>
  <c r="N2500" i="20"/>
  <c r="R2499" i="20"/>
  <c r="S2499" i="20"/>
  <c r="Q2499" i="20"/>
  <c r="N2499" i="20"/>
  <c r="R2498" i="20"/>
  <c r="S2498" i="20" s="1"/>
  <c r="Q2498" i="20"/>
  <c r="N2498" i="20"/>
  <c r="R2497" i="20"/>
  <c r="S2497" i="20" s="1"/>
  <c r="Q2497" i="20"/>
  <c r="N2497" i="20"/>
  <c r="R2496" i="20"/>
  <c r="S2496" i="20"/>
  <c r="Q2496" i="20"/>
  <c r="N2496" i="20"/>
  <c r="R2495" i="20"/>
  <c r="S2495" i="20" s="1"/>
  <c r="Q2495" i="20"/>
  <c r="N2495" i="20"/>
  <c r="R2494" i="20"/>
  <c r="S2494" i="20" s="1"/>
  <c r="Q2494" i="20"/>
  <c r="N2494" i="20"/>
  <c r="R2493" i="20"/>
  <c r="S2493" i="20"/>
  <c r="Q2493" i="20"/>
  <c r="N2493" i="20"/>
  <c r="R2492" i="20"/>
  <c r="S2492" i="20" s="1"/>
  <c r="Q2492" i="20"/>
  <c r="N2492" i="20"/>
  <c r="R2491" i="20"/>
  <c r="S2491" i="20" s="1"/>
  <c r="Q2491" i="20"/>
  <c r="N2491" i="20"/>
  <c r="R2490" i="20"/>
  <c r="S2490" i="20"/>
  <c r="Q2490" i="20"/>
  <c r="N2490" i="20"/>
  <c r="R2489" i="20"/>
  <c r="S2489" i="20" s="1"/>
  <c r="Q2489" i="20"/>
  <c r="N2489" i="20"/>
  <c r="R2488" i="20"/>
  <c r="S2488" i="20" s="1"/>
  <c r="Q2488" i="20"/>
  <c r="N2488" i="20"/>
  <c r="R2487" i="20"/>
  <c r="S2487" i="20"/>
  <c r="Q2487" i="20"/>
  <c r="N2487" i="20"/>
  <c r="R2486" i="20"/>
  <c r="S2486" i="20" s="1"/>
  <c r="Q2486" i="20"/>
  <c r="N2486" i="20"/>
  <c r="R2485" i="20"/>
  <c r="S2485" i="20" s="1"/>
  <c r="Q2485" i="20"/>
  <c r="N2485" i="20"/>
  <c r="R2484" i="20"/>
  <c r="S2484" i="20"/>
  <c r="Q2484" i="20"/>
  <c r="N2484" i="20"/>
  <c r="R2483" i="20"/>
  <c r="S2483" i="20" s="1"/>
  <c r="Q2483" i="20"/>
  <c r="N2483" i="20"/>
  <c r="R2482" i="20"/>
  <c r="S2482" i="20" s="1"/>
  <c r="Q2482" i="20"/>
  <c r="N2482" i="20"/>
  <c r="R2481" i="20"/>
  <c r="S2481" i="20"/>
  <c r="Q2481" i="20"/>
  <c r="N2481" i="20"/>
  <c r="R2480" i="20"/>
  <c r="S2480" i="20" s="1"/>
  <c r="Q2480" i="20"/>
  <c r="N2480" i="20"/>
  <c r="R2479" i="20"/>
  <c r="S2479" i="20" s="1"/>
  <c r="Q2479" i="20"/>
  <c r="N2479" i="20"/>
  <c r="R2478" i="20"/>
  <c r="S2478" i="20"/>
  <c r="Q2478" i="20"/>
  <c r="N2478" i="20"/>
  <c r="R2477" i="20"/>
  <c r="S2477" i="20" s="1"/>
  <c r="Q2477" i="20"/>
  <c r="N2477" i="20"/>
  <c r="R2476" i="20"/>
  <c r="S2476" i="20" s="1"/>
  <c r="Q2476" i="20"/>
  <c r="N2476" i="20"/>
  <c r="R2475" i="20"/>
  <c r="S2475" i="20"/>
  <c r="Q2475" i="20"/>
  <c r="N2475" i="20"/>
  <c r="R2474" i="20"/>
  <c r="S2474" i="20" s="1"/>
  <c r="Q2474" i="20"/>
  <c r="N2474" i="20"/>
  <c r="R2473" i="20"/>
  <c r="S2473" i="20" s="1"/>
  <c r="Q2473" i="20"/>
  <c r="N2473" i="20"/>
  <c r="R2472" i="20"/>
  <c r="S2472" i="20"/>
  <c r="Q2472" i="20"/>
  <c r="N2472" i="20"/>
  <c r="R2471" i="20"/>
  <c r="S2471" i="20" s="1"/>
  <c r="Q2471" i="20"/>
  <c r="N2471" i="20"/>
  <c r="R2470" i="20"/>
  <c r="S2470" i="20" s="1"/>
  <c r="Q2470" i="20"/>
  <c r="N2470" i="20"/>
  <c r="R2469" i="20"/>
  <c r="S2469" i="20"/>
  <c r="Q2469" i="20"/>
  <c r="N2469" i="20"/>
  <c r="R2468" i="20"/>
  <c r="S2468" i="20" s="1"/>
  <c r="Q2468" i="20"/>
  <c r="N2468" i="20"/>
  <c r="R2467" i="20"/>
  <c r="S2467" i="20" s="1"/>
  <c r="Q2467" i="20"/>
  <c r="N2467" i="20"/>
  <c r="R2466" i="20"/>
  <c r="S2466" i="20"/>
  <c r="Q2466" i="20"/>
  <c r="N2466" i="20"/>
  <c r="R2465" i="20"/>
  <c r="S2465" i="20" s="1"/>
  <c r="Q2465" i="20"/>
  <c r="N2465" i="20"/>
  <c r="R2464" i="20"/>
  <c r="S2464" i="20" s="1"/>
  <c r="Q2464" i="20"/>
  <c r="N2464" i="20"/>
  <c r="R2463" i="20"/>
  <c r="S2463" i="20"/>
  <c r="Q2463" i="20"/>
  <c r="N2463" i="20"/>
  <c r="R2462" i="20"/>
  <c r="S2462" i="20" s="1"/>
  <c r="Q2462" i="20"/>
  <c r="N2462" i="20"/>
  <c r="R2461" i="20"/>
  <c r="S2461" i="20" s="1"/>
  <c r="Q2461" i="20"/>
  <c r="N2461" i="20"/>
  <c r="R2460" i="20"/>
  <c r="S2460" i="20"/>
  <c r="Q2460" i="20"/>
  <c r="N2460" i="20"/>
  <c r="R2459" i="20"/>
  <c r="S2459" i="20" s="1"/>
  <c r="Q2459" i="20"/>
  <c r="N2459" i="20"/>
  <c r="R2458" i="20"/>
  <c r="S2458" i="20" s="1"/>
  <c r="Q2458" i="20"/>
  <c r="N2458" i="20"/>
  <c r="R2457" i="20"/>
  <c r="S2457" i="20"/>
  <c r="Q2457" i="20"/>
  <c r="N2457" i="20"/>
  <c r="R2456" i="20"/>
  <c r="S2456" i="20" s="1"/>
  <c r="Q2456" i="20"/>
  <c r="N2456" i="20"/>
  <c r="R2455" i="20"/>
  <c r="S2455" i="20" s="1"/>
  <c r="Q2455" i="20"/>
  <c r="N2455" i="20"/>
  <c r="R2454" i="20"/>
  <c r="S2454" i="20"/>
  <c r="Q2454" i="20"/>
  <c r="N2454" i="20"/>
  <c r="R2453" i="20"/>
  <c r="S2453" i="20" s="1"/>
  <c r="Q2453" i="20"/>
  <c r="N2453" i="20"/>
  <c r="R2452" i="20"/>
  <c r="S2452" i="20" s="1"/>
  <c r="Q2452" i="20"/>
  <c r="N2452" i="20"/>
  <c r="R2451" i="20"/>
  <c r="S2451" i="20"/>
  <c r="Q2451" i="20"/>
  <c r="N2451" i="20"/>
  <c r="R2450" i="20"/>
  <c r="S2450" i="20" s="1"/>
  <c r="Q2450" i="20"/>
  <c r="N2450" i="20"/>
  <c r="R2449" i="20"/>
  <c r="S2449" i="20" s="1"/>
  <c r="Q2449" i="20"/>
  <c r="N2449" i="20"/>
  <c r="R2448" i="20"/>
  <c r="S2448" i="20"/>
  <c r="Q2448" i="20"/>
  <c r="N2448" i="20"/>
  <c r="R2447" i="20"/>
  <c r="S2447" i="20" s="1"/>
  <c r="Q2447" i="20"/>
  <c r="N2447" i="20"/>
  <c r="R2446" i="20"/>
  <c r="S2446" i="20" s="1"/>
  <c r="Q2446" i="20"/>
  <c r="N2446" i="20"/>
  <c r="R2445" i="20"/>
  <c r="S2445" i="20"/>
  <c r="Q2445" i="20"/>
  <c r="N2445" i="20"/>
  <c r="R2444" i="20"/>
  <c r="S2444" i="20" s="1"/>
  <c r="Q2444" i="20"/>
  <c r="N2444" i="20"/>
  <c r="R2443" i="20"/>
  <c r="S2443" i="20" s="1"/>
  <c r="Q2443" i="20"/>
  <c r="N2443" i="20"/>
  <c r="R2442" i="20"/>
  <c r="S2442" i="20"/>
  <c r="Q2442" i="20"/>
  <c r="N2442" i="20"/>
  <c r="R2441" i="20"/>
  <c r="S2441" i="20" s="1"/>
  <c r="Q2441" i="20"/>
  <c r="N2441" i="20"/>
  <c r="R2440" i="20"/>
  <c r="S2440" i="20" s="1"/>
  <c r="Q2440" i="20"/>
  <c r="N2440" i="20"/>
  <c r="R2439" i="20"/>
  <c r="S2439" i="20"/>
  <c r="Q2439" i="20"/>
  <c r="N2439" i="20"/>
  <c r="R2438" i="20"/>
  <c r="S2438" i="20" s="1"/>
  <c r="Q2438" i="20"/>
  <c r="N2438" i="20"/>
  <c r="R2437" i="20"/>
  <c r="S2437" i="20" s="1"/>
  <c r="Q2437" i="20"/>
  <c r="N2437" i="20"/>
  <c r="R2436" i="20"/>
  <c r="S2436" i="20"/>
  <c r="Q2436" i="20"/>
  <c r="N2436" i="20"/>
  <c r="R2435" i="20"/>
  <c r="S2435" i="20" s="1"/>
  <c r="Q2435" i="20"/>
  <c r="N2435" i="20"/>
  <c r="R2434" i="20"/>
  <c r="S2434" i="20" s="1"/>
  <c r="Q2434" i="20"/>
  <c r="N2434" i="20"/>
  <c r="R2433" i="20"/>
  <c r="S2433" i="20"/>
  <c r="Q2433" i="20"/>
  <c r="N2433" i="20"/>
  <c r="R2432" i="20"/>
  <c r="S2432" i="20" s="1"/>
  <c r="Q2432" i="20"/>
  <c r="N2432" i="20"/>
  <c r="R2431" i="20"/>
  <c r="S2431" i="20" s="1"/>
  <c r="Q2431" i="20"/>
  <c r="N2431" i="20"/>
  <c r="R2430" i="20"/>
  <c r="S2430" i="20"/>
  <c r="Q2430" i="20"/>
  <c r="N2430" i="20"/>
  <c r="R2429" i="20"/>
  <c r="S2429" i="20" s="1"/>
  <c r="Q2429" i="20"/>
  <c r="N2429" i="20"/>
  <c r="R2428" i="20"/>
  <c r="S2428" i="20" s="1"/>
  <c r="Q2428" i="20"/>
  <c r="N2428" i="20"/>
  <c r="R2427" i="20"/>
  <c r="S2427" i="20"/>
  <c r="Q2427" i="20"/>
  <c r="N2427" i="20"/>
  <c r="R2426" i="20"/>
  <c r="S2426" i="20" s="1"/>
  <c r="Q2426" i="20"/>
  <c r="N2426" i="20"/>
  <c r="R2425" i="20"/>
  <c r="S2425" i="20" s="1"/>
  <c r="Q2425" i="20"/>
  <c r="N2425" i="20"/>
  <c r="R2424" i="20"/>
  <c r="S2424" i="20"/>
  <c r="Q2424" i="20"/>
  <c r="N2424" i="20"/>
  <c r="R2423" i="20"/>
  <c r="S2423" i="20" s="1"/>
  <c r="Q2423" i="20"/>
  <c r="N2423" i="20"/>
  <c r="R2422" i="20"/>
  <c r="S2422" i="20" s="1"/>
  <c r="Q2422" i="20"/>
  <c r="N2422" i="20"/>
  <c r="R2421" i="20"/>
  <c r="S2421" i="20"/>
  <c r="Q2421" i="20"/>
  <c r="N2421" i="20"/>
  <c r="R2420" i="20"/>
  <c r="S2420" i="20" s="1"/>
  <c r="Q2420" i="20"/>
  <c r="N2420" i="20"/>
  <c r="R2419" i="20"/>
  <c r="S2419" i="20" s="1"/>
  <c r="Q2419" i="20"/>
  <c r="N2419" i="20"/>
  <c r="R2418" i="20"/>
  <c r="S2418" i="20"/>
  <c r="Q2418" i="20"/>
  <c r="N2418" i="20"/>
  <c r="R2417" i="20"/>
  <c r="S2417" i="20" s="1"/>
  <c r="Q2417" i="20"/>
  <c r="N2417" i="20"/>
  <c r="R2416" i="20"/>
  <c r="S2416" i="20" s="1"/>
  <c r="Q2416" i="20"/>
  <c r="N2416" i="20"/>
  <c r="R2415" i="20"/>
  <c r="S2415" i="20"/>
  <c r="Q2415" i="20"/>
  <c r="N2415" i="20"/>
  <c r="R2414" i="20"/>
  <c r="S2414" i="20" s="1"/>
  <c r="Q2414" i="20"/>
  <c r="N2414" i="20"/>
  <c r="R2413" i="20"/>
  <c r="S2413" i="20" s="1"/>
  <c r="Q2413" i="20"/>
  <c r="N2413" i="20"/>
  <c r="R2412" i="20"/>
  <c r="S2412" i="20"/>
  <c r="Q2412" i="20"/>
  <c r="N2412" i="20"/>
  <c r="R2411" i="20"/>
  <c r="S2411" i="20" s="1"/>
  <c r="Q2411" i="20"/>
  <c r="N2411" i="20"/>
  <c r="R2410" i="20"/>
  <c r="S2410" i="20" s="1"/>
  <c r="Q2410" i="20"/>
  <c r="N2410" i="20"/>
  <c r="R2409" i="20"/>
  <c r="S2409" i="20"/>
  <c r="Q2409" i="20"/>
  <c r="N2409" i="20"/>
  <c r="R2408" i="20"/>
  <c r="S2408" i="20" s="1"/>
  <c r="Q2408" i="20"/>
  <c r="N2408" i="20"/>
  <c r="R2407" i="20"/>
  <c r="S2407" i="20" s="1"/>
  <c r="Q2407" i="20"/>
  <c r="N2407" i="20"/>
  <c r="R2406" i="20"/>
  <c r="S2406" i="20"/>
  <c r="Q2406" i="20"/>
  <c r="N2406" i="20"/>
  <c r="R2405" i="20"/>
  <c r="S2405" i="20" s="1"/>
  <c r="Q2405" i="20"/>
  <c r="N2405" i="20"/>
  <c r="R2404" i="20"/>
  <c r="S2404" i="20" s="1"/>
  <c r="Q2404" i="20"/>
  <c r="N2404" i="20"/>
  <c r="R2403" i="20"/>
  <c r="S2403" i="20"/>
  <c r="Q2403" i="20"/>
  <c r="N2403" i="20"/>
  <c r="R2402" i="20"/>
  <c r="S2402" i="20" s="1"/>
  <c r="Q2402" i="20"/>
  <c r="N2402" i="20"/>
  <c r="R2401" i="20"/>
  <c r="S2401" i="20" s="1"/>
  <c r="Q2401" i="20"/>
  <c r="N2401" i="20"/>
  <c r="R2400" i="20"/>
  <c r="S2400" i="20"/>
  <c r="Q2400" i="20"/>
  <c r="N2400" i="20"/>
  <c r="R2399" i="20"/>
  <c r="S2399" i="20" s="1"/>
  <c r="Q2399" i="20"/>
  <c r="N2399" i="20"/>
  <c r="R2398" i="20"/>
  <c r="S2398" i="20" s="1"/>
  <c r="Q2398" i="20"/>
  <c r="N2398" i="20"/>
  <c r="R2397" i="20"/>
  <c r="S2397" i="20"/>
  <c r="Q2397" i="20"/>
  <c r="N2397" i="20"/>
  <c r="R2396" i="20"/>
  <c r="S2396" i="20" s="1"/>
  <c r="Q2396" i="20"/>
  <c r="N2396" i="20"/>
  <c r="R2395" i="20"/>
  <c r="S2395" i="20" s="1"/>
  <c r="Q2395" i="20"/>
  <c r="N2395" i="20"/>
  <c r="R2394" i="20"/>
  <c r="S2394" i="20"/>
  <c r="Q2394" i="20"/>
  <c r="N2394" i="20"/>
  <c r="R2393" i="20"/>
  <c r="S2393" i="20" s="1"/>
  <c r="Q2393" i="20"/>
  <c r="N2393" i="20"/>
  <c r="R2392" i="20"/>
  <c r="S2392" i="20" s="1"/>
  <c r="Q2392" i="20"/>
  <c r="N2392" i="20"/>
  <c r="R2391" i="20"/>
  <c r="S2391" i="20"/>
  <c r="Q2391" i="20"/>
  <c r="N2391" i="20"/>
  <c r="R2390" i="20"/>
  <c r="S2390" i="20" s="1"/>
  <c r="Q2390" i="20"/>
  <c r="N2390" i="20"/>
  <c r="R2389" i="20"/>
  <c r="S2389" i="20" s="1"/>
  <c r="Q2389" i="20"/>
  <c r="N2389" i="20"/>
  <c r="R2388" i="20"/>
  <c r="S2388" i="20"/>
  <c r="Q2388" i="20"/>
  <c r="N2388" i="20"/>
  <c r="R2387" i="20"/>
  <c r="S2387" i="20" s="1"/>
  <c r="Q2387" i="20"/>
  <c r="N2387" i="20"/>
  <c r="R2386" i="20"/>
  <c r="S2386" i="20" s="1"/>
  <c r="Q2386" i="20"/>
  <c r="N2386" i="20"/>
  <c r="R2385" i="20"/>
  <c r="S2385" i="20"/>
  <c r="Q2385" i="20"/>
  <c r="N2385" i="20"/>
  <c r="R2384" i="20"/>
  <c r="S2384" i="20" s="1"/>
  <c r="Q2384" i="20"/>
  <c r="N2384" i="20"/>
  <c r="R2383" i="20"/>
  <c r="S2383" i="20" s="1"/>
  <c r="Q2383" i="20"/>
  <c r="N2383" i="20"/>
  <c r="R2382" i="20"/>
  <c r="S2382" i="20"/>
  <c r="Q2382" i="20"/>
  <c r="N2382" i="20"/>
  <c r="R2381" i="20"/>
  <c r="S2381" i="20" s="1"/>
  <c r="Q2381" i="20"/>
  <c r="N2381" i="20"/>
  <c r="R2380" i="20"/>
  <c r="S2380" i="20" s="1"/>
  <c r="Q2380" i="20"/>
  <c r="N2380" i="20"/>
  <c r="R2379" i="20"/>
  <c r="S2379" i="20"/>
  <c r="Q2379" i="20"/>
  <c r="N2379" i="20"/>
  <c r="R2378" i="20"/>
  <c r="S2378" i="20" s="1"/>
  <c r="Q2378" i="20"/>
  <c r="N2378" i="20"/>
  <c r="R2377" i="20"/>
  <c r="S2377" i="20" s="1"/>
  <c r="Q2377" i="20"/>
  <c r="N2377" i="20"/>
  <c r="R2376" i="20"/>
  <c r="S2376" i="20" s="1"/>
  <c r="Q2376" i="20"/>
  <c r="N2376" i="20"/>
  <c r="R2375" i="20"/>
  <c r="S2375" i="20" s="1"/>
  <c r="Q2375" i="20"/>
  <c r="N2375" i="20"/>
  <c r="R2374" i="20"/>
  <c r="S2374" i="20" s="1"/>
  <c r="Q2374" i="20"/>
  <c r="N2374" i="20"/>
  <c r="R2373" i="20"/>
  <c r="S2373" i="20"/>
  <c r="Q2373" i="20"/>
  <c r="N2373" i="20"/>
  <c r="R2372" i="20"/>
  <c r="S2372" i="20" s="1"/>
  <c r="Q2372" i="20"/>
  <c r="N2372" i="20"/>
  <c r="R2371" i="20"/>
  <c r="S2371" i="20" s="1"/>
  <c r="Q2371" i="20"/>
  <c r="N2371" i="20"/>
  <c r="R2370" i="20"/>
  <c r="S2370" i="20"/>
  <c r="Q2370" i="20"/>
  <c r="N2370" i="20"/>
  <c r="R2369" i="20"/>
  <c r="S2369" i="20" s="1"/>
  <c r="Q2369" i="20"/>
  <c r="N2369" i="20"/>
  <c r="R2368" i="20"/>
  <c r="S2368" i="20" s="1"/>
  <c r="Q2368" i="20"/>
  <c r="N2368" i="20"/>
  <c r="R2367" i="20"/>
  <c r="S2367" i="20" s="1"/>
  <c r="Q2367" i="20"/>
  <c r="N2367" i="20"/>
  <c r="R2366" i="20"/>
  <c r="S2366" i="20" s="1"/>
  <c r="Q2366" i="20"/>
  <c r="N2366" i="20"/>
  <c r="R2365" i="20"/>
  <c r="S2365" i="20" s="1"/>
  <c r="Q2365" i="20"/>
  <c r="N2365" i="20"/>
  <c r="R2364" i="20"/>
  <c r="S2364" i="20"/>
  <c r="Q2364" i="20"/>
  <c r="N2364" i="20"/>
  <c r="R2363" i="20"/>
  <c r="S2363" i="20" s="1"/>
  <c r="Q2363" i="20"/>
  <c r="N2363" i="20"/>
  <c r="R2362" i="20"/>
  <c r="S2362" i="20" s="1"/>
  <c r="Q2362" i="20"/>
  <c r="N2362" i="20"/>
  <c r="R2361" i="20"/>
  <c r="S2361" i="20"/>
  <c r="Q2361" i="20"/>
  <c r="N2361" i="20"/>
  <c r="R2360" i="20"/>
  <c r="S2360" i="20" s="1"/>
  <c r="Q2360" i="20"/>
  <c r="N2360" i="20"/>
  <c r="R2359" i="20"/>
  <c r="S2359" i="20" s="1"/>
  <c r="Q2359" i="20"/>
  <c r="N2359" i="20"/>
  <c r="R2358" i="20"/>
  <c r="S2358" i="20" s="1"/>
  <c r="Q2358" i="20"/>
  <c r="N2358" i="20"/>
  <c r="R2357" i="20"/>
  <c r="S2357" i="20" s="1"/>
  <c r="Q2357" i="20"/>
  <c r="N2357" i="20"/>
  <c r="R2356" i="20"/>
  <c r="S2356" i="20" s="1"/>
  <c r="Q2356" i="20"/>
  <c r="N2356" i="20"/>
  <c r="R2355" i="20"/>
  <c r="S2355" i="20" s="1"/>
  <c r="Q2355" i="20"/>
  <c r="N2355" i="20"/>
  <c r="R2354" i="20"/>
  <c r="S2354" i="20" s="1"/>
  <c r="Q2354" i="20"/>
  <c r="N2354" i="20"/>
  <c r="R2353" i="20"/>
  <c r="S2353" i="20" s="1"/>
  <c r="Q2353" i="20"/>
  <c r="N2353" i="20"/>
  <c r="R2352" i="20"/>
  <c r="S2352" i="20"/>
  <c r="Q2352" i="20"/>
  <c r="N2352" i="20"/>
  <c r="R2351" i="20"/>
  <c r="S2351" i="20" s="1"/>
  <c r="Q2351" i="20"/>
  <c r="N2351" i="20"/>
  <c r="R2350" i="20"/>
  <c r="S2350" i="20" s="1"/>
  <c r="Q2350" i="20"/>
  <c r="N2350" i="20"/>
  <c r="R2349" i="20"/>
  <c r="S2349" i="20" s="1"/>
  <c r="Q2349" i="20"/>
  <c r="N2349" i="20"/>
  <c r="R2348" i="20"/>
  <c r="S2348" i="20" s="1"/>
  <c r="Q2348" i="20"/>
  <c r="N2348" i="20"/>
  <c r="R2347" i="20"/>
  <c r="S2347" i="20" s="1"/>
  <c r="Q2347" i="20"/>
  <c r="N2347" i="20"/>
  <c r="R2346" i="20"/>
  <c r="S2346" i="20"/>
  <c r="Q2346" i="20"/>
  <c r="N2346" i="20"/>
  <c r="R2345" i="20"/>
  <c r="S2345" i="20" s="1"/>
  <c r="Q2345" i="20"/>
  <c r="N2345" i="20"/>
  <c r="R2344" i="20"/>
  <c r="S2344" i="20" s="1"/>
  <c r="Q2344" i="20"/>
  <c r="N2344" i="20"/>
  <c r="R2343" i="20"/>
  <c r="S2343" i="20"/>
  <c r="Q2343" i="20"/>
  <c r="N2343" i="20"/>
  <c r="R2342" i="20"/>
  <c r="S2342" i="20" s="1"/>
  <c r="Q2342" i="20"/>
  <c r="N2342" i="20"/>
  <c r="R2341" i="20"/>
  <c r="S2341" i="20" s="1"/>
  <c r="Q2341" i="20"/>
  <c r="N2341" i="20"/>
  <c r="R2340" i="20"/>
  <c r="S2340" i="20" s="1"/>
  <c r="Q2340" i="20"/>
  <c r="N2340" i="20"/>
  <c r="R2339" i="20"/>
  <c r="S2339" i="20" s="1"/>
  <c r="Q2339" i="20"/>
  <c r="N2339" i="20"/>
  <c r="R2338" i="20"/>
  <c r="S2338" i="20" s="1"/>
  <c r="Q2338" i="20"/>
  <c r="N2338" i="20"/>
  <c r="R2337" i="20"/>
  <c r="S2337" i="20" s="1"/>
  <c r="Q2337" i="20"/>
  <c r="N2337" i="20"/>
  <c r="R2336" i="20"/>
  <c r="S2336" i="20" s="1"/>
  <c r="Q2336" i="20"/>
  <c r="N2336" i="20"/>
  <c r="R2335" i="20"/>
  <c r="S2335" i="20" s="1"/>
  <c r="Q2335" i="20"/>
  <c r="N2335" i="20"/>
  <c r="R2334" i="20"/>
  <c r="S2334" i="20"/>
  <c r="Q2334" i="20"/>
  <c r="N2334" i="20"/>
  <c r="R2333" i="20"/>
  <c r="S2333" i="20" s="1"/>
  <c r="Q2333" i="20"/>
  <c r="N2333" i="20"/>
  <c r="R2332" i="20"/>
  <c r="S2332" i="20" s="1"/>
  <c r="Q2332" i="20"/>
  <c r="N2332" i="20"/>
  <c r="R2331" i="20"/>
  <c r="S2331" i="20" s="1"/>
  <c r="Q2331" i="20"/>
  <c r="N2331" i="20"/>
  <c r="R2330" i="20"/>
  <c r="S2330" i="20" s="1"/>
  <c r="Q2330" i="20"/>
  <c r="N2330" i="20"/>
  <c r="R2329" i="20"/>
  <c r="S2329" i="20" s="1"/>
  <c r="Q2329" i="20"/>
  <c r="N2329" i="20"/>
  <c r="R2328" i="20"/>
  <c r="S2328" i="20"/>
  <c r="Q2328" i="20"/>
  <c r="N2328" i="20"/>
  <c r="R2327" i="20"/>
  <c r="S2327" i="20" s="1"/>
  <c r="Q2327" i="20"/>
  <c r="N2327" i="20"/>
  <c r="R2326" i="20"/>
  <c r="S2326" i="20" s="1"/>
  <c r="Q2326" i="20"/>
  <c r="N2326" i="20"/>
  <c r="R2325" i="20"/>
  <c r="S2325" i="20"/>
  <c r="Q2325" i="20"/>
  <c r="N2325" i="20"/>
  <c r="R2324" i="20"/>
  <c r="S2324" i="20" s="1"/>
  <c r="Q2324" i="20"/>
  <c r="N2324" i="20"/>
  <c r="R2323" i="20"/>
  <c r="S2323" i="20" s="1"/>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s="1"/>
  <c r="Q2317" i="20"/>
  <c r="N2317" i="20"/>
  <c r="R2316" i="20"/>
  <c r="S2316" i="20"/>
  <c r="Q2316" i="20"/>
  <c r="N2316" i="20"/>
  <c r="R2315" i="20"/>
  <c r="S2315" i="20" s="1"/>
  <c r="Q2315" i="20"/>
  <c r="N2315" i="20"/>
  <c r="R2314" i="20"/>
  <c r="S2314" i="20" s="1"/>
  <c r="Q2314" i="20"/>
  <c r="N2314" i="20"/>
  <c r="R2313" i="20"/>
  <c r="S2313" i="20" s="1"/>
  <c r="Q2313" i="20"/>
  <c r="N2313" i="20"/>
  <c r="R2312" i="20"/>
  <c r="S2312" i="20" s="1"/>
  <c r="Q2312" i="20"/>
  <c r="N2312" i="20"/>
  <c r="R2311" i="20"/>
  <c r="S2311" i="20" s="1"/>
  <c r="Q2311" i="20"/>
  <c r="N2311" i="20"/>
  <c r="R2310" i="20"/>
  <c r="S2310" i="20"/>
  <c r="Q2310" i="20"/>
  <c r="N2310" i="20"/>
  <c r="R2309" i="20"/>
  <c r="S2309" i="20" s="1"/>
  <c r="Q2309" i="20"/>
  <c r="N2309" i="20"/>
  <c r="R2308" i="20"/>
  <c r="S2308" i="20" s="1"/>
  <c r="Q2308" i="20"/>
  <c r="N2308" i="20"/>
  <c r="R2307" i="20"/>
  <c r="S2307" i="20"/>
  <c r="Q2307" i="20"/>
  <c r="N2307" i="20"/>
  <c r="R2306" i="20"/>
  <c r="S2306" i="20" s="1"/>
  <c r="Q2306" i="20"/>
  <c r="N2306" i="20"/>
  <c r="R2305" i="20"/>
  <c r="S2305" i="20" s="1"/>
  <c r="Q2305" i="20"/>
  <c r="N2305" i="20"/>
  <c r="R2304" i="20"/>
  <c r="S2304" i="20" s="1"/>
  <c r="Q2304" i="20"/>
  <c r="N2304" i="20"/>
  <c r="R2303" i="20"/>
  <c r="S2303" i="20" s="1"/>
  <c r="Q2303" i="20"/>
  <c r="N2303" i="20"/>
  <c r="R2302" i="20"/>
  <c r="S2302" i="20" s="1"/>
  <c r="Q2302" i="20"/>
  <c r="N2302" i="20"/>
  <c r="R2301" i="20"/>
  <c r="S2301" i="20"/>
  <c r="Q2301" i="20"/>
  <c r="N2301" i="20"/>
  <c r="R2300" i="20"/>
  <c r="S2300" i="20" s="1"/>
  <c r="Q2300" i="20"/>
  <c r="N2300" i="20"/>
  <c r="R2299" i="20"/>
  <c r="S2299" i="20" s="1"/>
  <c r="Q2299" i="20"/>
  <c r="N2299" i="20"/>
  <c r="R2298" i="20"/>
  <c r="S2298" i="20"/>
  <c r="Q2298" i="20"/>
  <c r="N2298" i="20"/>
  <c r="R2297" i="20"/>
  <c r="S2297" i="20" s="1"/>
  <c r="Q2297" i="20"/>
  <c r="N2297" i="20"/>
  <c r="R2296" i="20"/>
  <c r="S2296" i="20" s="1"/>
  <c r="Q2296" i="20"/>
  <c r="N2296" i="20"/>
  <c r="R2295" i="20"/>
  <c r="S2295" i="20"/>
  <c r="Q2295" i="20"/>
  <c r="N2295" i="20"/>
  <c r="R2294" i="20"/>
  <c r="S2294" i="20" s="1"/>
  <c r="Q2294" i="20"/>
  <c r="N2294" i="20"/>
  <c r="R2293" i="20"/>
  <c r="S2293" i="20" s="1"/>
  <c r="Q2293" i="20"/>
  <c r="N2293" i="20"/>
  <c r="R2292" i="20"/>
  <c r="S2292" i="20"/>
  <c r="Q2292" i="20"/>
  <c r="N2292" i="20"/>
  <c r="R2291" i="20"/>
  <c r="S2291" i="20" s="1"/>
  <c r="Q2291" i="20"/>
  <c r="N2291" i="20"/>
  <c r="R2290" i="20"/>
  <c r="S2290" i="20" s="1"/>
  <c r="Q2290" i="20"/>
  <c r="N2290" i="20"/>
  <c r="R2289" i="20"/>
  <c r="S2289" i="20"/>
  <c r="Q2289" i="20"/>
  <c r="N2289" i="20"/>
  <c r="R2288" i="20"/>
  <c r="S2288" i="20" s="1"/>
  <c r="Q2288" i="20"/>
  <c r="N2288" i="20"/>
  <c r="R2287" i="20"/>
  <c r="S2287" i="20" s="1"/>
  <c r="Q2287" i="20"/>
  <c r="N2287" i="20"/>
  <c r="R2286" i="20"/>
  <c r="S2286" i="20"/>
  <c r="Q2286" i="20"/>
  <c r="N2286" i="20"/>
  <c r="R2285" i="20"/>
  <c r="S2285" i="20" s="1"/>
  <c r="Q2285" i="20"/>
  <c r="N2285" i="20"/>
  <c r="R2284" i="20"/>
  <c r="S2284" i="20" s="1"/>
  <c r="Q2284" i="20"/>
  <c r="N2284" i="20"/>
  <c r="R2283" i="20"/>
  <c r="S2283" i="20"/>
  <c r="Q2283" i="20"/>
  <c r="N2283" i="20"/>
  <c r="R2282" i="20"/>
  <c r="S2282" i="20" s="1"/>
  <c r="Q2282" i="20"/>
  <c r="N2282" i="20"/>
  <c r="R2281" i="20"/>
  <c r="S2281" i="20" s="1"/>
  <c r="Q2281" i="20"/>
  <c r="N2281" i="20"/>
  <c r="R2280" i="20"/>
  <c r="S2280" i="20"/>
  <c r="Q2280" i="20"/>
  <c r="N2280" i="20"/>
  <c r="R2279" i="20"/>
  <c r="S2279" i="20" s="1"/>
  <c r="Q2279" i="20"/>
  <c r="N2279" i="20"/>
  <c r="R2278" i="20"/>
  <c r="S2278" i="20" s="1"/>
  <c r="Q2278" i="20"/>
  <c r="N2278" i="20"/>
  <c r="R2277" i="20"/>
  <c r="S2277" i="20"/>
  <c r="Q2277" i="20"/>
  <c r="N2277" i="20"/>
  <c r="R2276" i="20"/>
  <c r="S2276" i="20" s="1"/>
  <c r="Q2276" i="20"/>
  <c r="N2276" i="20"/>
  <c r="R2275" i="20"/>
  <c r="S2275" i="20" s="1"/>
  <c r="Q2275" i="20"/>
  <c r="N2275" i="20"/>
  <c r="R2274" i="20"/>
  <c r="S2274" i="20"/>
  <c r="Q2274" i="20"/>
  <c r="N2274" i="20"/>
  <c r="R2273" i="20"/>
  <c r="S2273" i="20" s="1"/>
  <c r="Q2273" i="20"/>
  <c r="N2273" i="20"/>
  <c r="R2272" i="20"/>
  <c r="S2272" i="20" s="1"/>
  <c r="Q2272" i="20"/>
  <c r="N2272" i="20"/>
  <c r="R2271" i="20"/>
  <c r="S2271" i="20"/>
  <c r="Q2271" i="20"/>
  <c r="N2271" i="20"/>
  <c r="R2270" i="20"/>
  <c r="S2270" i="20" s="1"/>
  <c r="Q2270" i="20"/>
  <c r="N2270" i="20"/>
  <c r="R2269" i="20"/>
  <c r="S2269" i="20" s="1"/>
  <c r="Q2269" i="20"/>
  <c r="N2269" i="20"/>
  <c r="R2268" i="20"/>
  <c r="S2268" i="20"/>
  <c r="Q2268" i="20"/>
  <c r="N2268" i="20"/>
  <c r="R2267" i="20"/>
  <c r="S2267" i="20" s="1"/>
  <c r="Q2267" i="20"/>
  <c r="N2267" i="20"/>
  <c r="R2266" i="20"/>
  <c r="S2266" i="20" s="1"/>
  <c r="Q2266" i="20"/>
  <c r="N2266" i="20"/>
  <c r="R2265" i="20"/>
  <c r="S2265" i="20"/>
  <c r="Q2265" i="20"/>
  <c r="N2265" i="20"/>
  <c r="R2264" i="20"/>
  <c r="S2264" i="20" s="1"/>
  <c r="Q2264" i="20"/>
  <c r="N2264" i="20"/>
  <c r="R2263" i="20"/>
  <c r="S2263" i="20" s="1"/>
  <c r="Q2263" i="20"/>
  <c r="N2263" i="20"/>
  <c r="R2262" i="20"/>
  <c r="S2262" i="20"/>
  <c r="Q2262" i="20"/>
  <c r="N2262" i="20"/>
  <c r="R2261" i="20"/>
  <c r="S2261" i="20" s="1"/>
  <c r="Q2261" i="20"/>
  <c r="N2261" i="20"/>
  <c r="R2260" i="20"/>
  <c r="S2260" i="20" s="1"/>
  <c r="Q2260" i="20"/>
  <c r="N2260" i="20"/>
  <c r="R2259" i="20"/>
  <c r="S2259" i="20"/>
  <c r="Q2259" i="20"/>
  <c r="N2259" i="20"/>
  <c r="R2258" i="20"/>
  <c r="S2258" i="20" s="1"/>
  <c r="Q2258" i="20"/>
  <c r="N2258" i="20"/>
  <c r="R2257" i="20"/>
  <c r="S2257" i="20" s="1"/>
  <c r="Q2257" i="20"/>
  <c r="N2257" i="20"/>
  <c r="R2256" i="20"/>
  <c r="S2256" i="20"/>
  <c r="Q2256" i="20"/>
  <c r="N2256" i="20"/>
  <c r="R2255" i="20"/>
  <c r="S2255" i="20" s="1"/>
  <c r="Q2255" i="20"/>
  <c r="N2255" i="20"/>
  <c r="R2254" i="20"/>
  <c r="S2254" i="20" s="1"/>
  <c r="Q2254" i="20"/>
  <c r="N2254" i="20"/>
  <c r="R2253" i="20"/>
  <c r="S2253" i="20"/>
  <c r="Q2253" i="20"/>
  <c r="N2253" i="20"/>
  <c r="R2252" i="20"/>
  <c r="S2252" i="20" s="1"/>
  <c r="Q2252" i="20"/>
  <c r="N2252" i="20"/>
  <c r="R2251" i="20"/>
  <c r="S2251" i="20" s="1"/>
  <c r="Q2251" i="20"/>
  <c r="N2251" i="20"/>
  <c r="R2250" i="20"/>
  <c r="S2250" i="20"/>
  <c r="Q2250" i="20"/>
  <c r="N2250" i="20"/>
  <c r="R2249" i="20"/>
  <c r="S2249" i="20" s="1"/>
  <c r="Q2249" i="20"/>
  <c r="N2249" i="20"/>
  <c r="R2248" i="20"/>
  <c r="S2248" i="20" s="1"/>
  <c r="Q2248" i="20"/>
  <c r="N2248" i="20"/>
  <c r="R2247" i="20"/>
  <c r="S2247" i="20"/>
  <c r="Q2247" i="20"/>
  <c r="N2247" i="20"/>
  <c r="R2246" i="20"/>
  <c r="S2246" i="20" s="1"/>
  <c r="Q2246" i="20"/>
  <c r="N2246" i="20"/>
  <c r="R2245" i="20"/>
  <c r="S2245" i="20" s="1"/>
  <c r="Q2245" i="20"/>
  <c r="N2245" i="20"/>
  <c r="R2244" i="20"/>
  <c r="S2244" i="20"/>
  <c r="Q2244" i="20"/>
  <c r="N2244" i="20"/>
  <c r="R2243" i="20"/>
  <c r="S2243" i="20" s="1"/>
  <c r="Q2243" i="20"/>
  <c r="N2243" i="20"/>
  <c r="R2242" i="20"/>
  <c r="S2242" i="20" s="1"/>
  <c r="Q2242" i="20"/>
  <c r="N2242" i="20"/>
  <c r="R2241" i="20"/>
  <c r="S2241" i="20"/>
  <c r="Q2241" i="20"/>
  <c r="N2241" i="20"/>
  <c r="R2240" i="20"/>
  <c r="S2240" i="20" s="1"/>
  <c r="Q2240" i="20"/>
  <c r="N2240" i="20"/>
  <c r="R2239" i="20"/>
  <c r="S2239" i="20" s="1"/>
  <c r="Q2239" i="20"/>
  <c r="N2239" i="20"/>
  <c r="R2238" i="20"/>
  <c r="S2238" i="20"/>
  <c r="Q2238" i="20"/>
  <c r="N2238" i="20"/>
  <c r="R2237" i="20"/>
  <c r="S2237" i="20" s="1"/>
  <c r="Q2237" i="20"/>
  <c r="N2237" i="20"/>
  <c r="R2236" i="20"/>
  <c r="S2236" i="20" s="1"/>
  <c r="Q2236" i="20"/>
  <c r="N2236" i="20"/>
  <c r="R2235" i="20"/>
  <c r="S2235" i="20"/>
  <c r="Q2235" i="20"/>
  <c r="N2235" i="20"/>
  <c r="R2234" i="20"/>
  <c r="S2234" i="20" s="1"/>
  <c r="Q2234" i="20"/>
  <c r="N2234" i="20"/>
  <c r="R2233" i="20"/>
  <c r="S2233" i="20" s="1"/>
  <c r="Q2233" i="20"/>
  <c r="N2233" i="20"/>
  <c r="R2232" i="20"/>
  <c r="S2232" i="20"/>
  <c r="Q2232" i="20"/>
  <c r="N2232" i="20"/>
  <c r="R2231" i="20"/>
  <c r="S2231" i="20" s="1"/>
  <c r="Q2231" i="20"/>
  <c r="N2231" i="20"/>
  <c r="R2230" i="20"/>
  <c r="S2230" i="20" s="1"/>
  <c r="Q2230" i="20"/>
  <c r="N2230" i="20"/>
  <c r="R2229" i="20"/>
  <c r="S2229" i="20"/>
  <c r="Q2229" i="20"/>
  <c r="N2229" i="20"/>
  <c r="R2228" i="20"/>
  <c r="S2228" i="20" s="1"/>
  <c r="Q2228" i="20"/>
  <c r="N2228" i="20"/>
  <c r="R2227" i="20"/>
  <c r="S2227" i="20" s="1"/>
  <c r="Q2227" i="20"/>
  <c r="N2227" i="20"/>
  <c r="R2226" i="20"/>
  <c r="S2226" i="20"/>
  <c r="Q2226" i="20"/>
  <c r="N2226" i="20"/>
  <c r="R2225" i="20"/>
  <c r="S2225" i="20" s="1"/>
  <c r="Q2225" i="20"/>
  <c r="N2225" i="20"/>
  <c r="R2224" i="20"/>
  <c r="S2224" i="20" s="1"/>
  <c r="Q2224" i="20"/>
  <c r="N2224" i="20"/>
  <c r="R2223" i="20"/>
  <c r="S2223" i="20"/>
  <c r="Q2223" i="20"/>
  <c r="N2223" i="20"/>
  <c r="R2222" i="20"/>
  <c r="S2222" i="20" s="1"/>
  <c r="Q2222" i="20"/>
  <c r="N2222" i="20"/>
  <c r="R2221" i="20"/>
  <c r="S2221" i="20" s="1"/>
  <c r="Q2221" i="20"/>
  <c r="N2221" i="20"/>
  <c r="R2220" i="20"/>
  <c r="S2220" i="20"/>
  <c r="Q2220" i="20"/>
  <c r="N2220" i="20"/>
  <c r="R2219" i="20"/>
  <c r="S2219" i="20" s="1"/>
  <c r="Q2219" i="20"/>
  <c r="N2219" i="20"/>
  <c r="R2218" i="20"/>
  <c r="S2218" i="20" s="1"/>
  <c r="Q2218" i="20"/>
  <c r="N2218" i="20"/>
  <c r="R2217" i="20"/>
  <c r="S2217" i="20"/>
  <c r="Q2217" i="20"/>
  <c r="N2217" i="20"/>
  <c r="R2216" i="20"/>
  <c r="S2216" i="20" s="1"/>
  <c r="Q2216" i="20"/>
  <c r="N2216" i="20"/>
  <c r="R2215" i="20"/>
  <c r="S2215" i="20" s="1"/>
  <c r="Q2215" i="20"/>
  <c r="N2215" i="20"/>
  <c r="R2214" i="20"/>
  <c r="S2214" i="20"/>
  <c r="Q2214" i="20"/>
  <c r="N2214" i="20"/>
  <c r="R2213" i="20"/>
  <c r="S2213" i="20" s="1"/>
  <c r="Q2213" i="20"/>
  <c r="N2213" i="20"/>
  <c r="R2212" i="20"/>
  <c r="S2212" i="20" s="1"/>
  <c r="Q2212" i="20"/>
  <c r="N2212" i="20"/>
  <c r="R2211" i="20"/>
  <c r="S2211" i="20"/>
  <c r="Q2211" i="20"/>
  <c r="N2211" i="20"/>
  <c r="R2210" i="20"/>
  <c r="S2210" i="20" s="1"/>
  <c r="Q2210" i="20"/>
  <c r="N2210" i="20"/>
  <c r="R2209" i="20"/>
  <c r="S2209" i="20" s="1"/>
  <c r="Q2209" i="20"/>
  <c r="N2209" i="20"/>
  <c r="R2208" i="20"/>
  <c r="S2208" i="20"/>
  <c r="Q2208" i="20"/>
  <c r="N2208" i="20"/>
  <c r="R2207" i="20"/>
  <c r="S2207" i="20" s="1"/>
  <c r="Q2207" i="20"/>
  <c r="N2207" i="20"/>
  <c r="R2206" i="20"/>
  <c r="S2206" i="20" s="1"/>
  <c r="Q2206" i="20"/>
  <c r="N2206" i="20"/>
  <c r="R2205" i="20"/>
  <c r="S2205" i="20"/>
  <c r="Q2205" i="20"/>
  <c r="N2205" i="20"/>
  <c r="R2204" i="20"/>
  <c r="S2204" i="20" s="1"/>
  <c r="Q2204" i="20"/>
  <c r="N2204" i="20"/>
  <c r="R2203" i="20"/>
  <c r="S2203" i="20" s="1"/>
  <c r="Q2203" i="20"/>
  <c r="N2203" i="20"/>
  <c r="R2202" i="20"/>
  <c r="S2202" i="20"/>
  <c r="Q2202" i="20"/>
  <c r="N2202" i="20"/>
  <c r="R2201" i="20"/>
  <c r="S2201" i="20" s="1"/>
  <c r="Q2201" i="20"/>
  <c r="N2201" i="20"/>
  <c r="R2200" i="20"/>
  <c r="S2200" i="20" s="1"/>
  <c r="Q2200" i="20"/>
  <c r="N2200" i="20"/>
  <c r="R2199" i="20"/>
  <c r="S2199" i="20"/>
  <c r="Q2199" i="20"/>
  <c r="N2199" i="20"/>
  <c r="R2198" i="20"/>
  <c r="S2198" i="20" s="1"/>
  <c r="Q2198" i="20"/>
  <c r="N2198" i="20"/>
  <c r="R2197" i="20"/>
  <c r="S2197" i="20" s="1"/>
  <c r="Q2197" i="20"/>
  <c r="N2197" i="20"/>
  <c r="R2196" i="20"/>
  <c r="S2196" i="20"/>
  <c r="Q2196" i="20"/>
  <c r="N2196" i="20"/>
  <c r="R2195" i="20"/>
  <c r="S2195" i="20" s="1"/>
  <c r="Q2195" i="20"/>
  <c r="N2195" i="20"/>
  <c r="R2194" i="20"/>
  <c r="S2194" i="20" s="1"/>
  <c r="Q2194" i="20"/>
  <c r="N2194" i="20"/>
  <c r="R2193" i="20"/>
  <c r="S2193" i="20"/>
  <c r="Q2193" i="20"/>
  <c r="N2193" i="20"/>
  <c r="R2192" i="20"/>
  <c r="S2192" i="20" s="1"/>
  <c r="Q2192" i="20"/>
  <c r="N2192" i="20"/>
  <c r="R2191" i="20"/>
  <c r="S2191" i="20" s="1"/>
  <c r="Q2191" i="20"/>
  <c r="N2191" i="20"/>
  <c r="R2190" i="20"/>
  <c r="S2190" i="20"/>
  <c r="Q2190" i="20"/>
  <c r="N2190" i="20"/>
  <c r="R2189" i="20"/>
  <c r="S2189" i="20" s="1"/>
  <c r="Q2189" i="20"/>
  <c r="N2189" i="20"/>
  <c r="R2188" i="20"/>
  <c r="S2188" i="20" s="1"/>
  <c r="Q2188" i="20"/>
  <c r="N2188" i="20"/>
  <c r="R2187" i="20"/>
  <c r="S2187" i="20"/>
  <c r="Q2187" i="20"/>
  <c r="N2187" i="20"/>
  <c r="R2186" i="20"/>
  <c r="S2186" i="20" s="1"/>
  <c r="Q2186" i="20"/>
  <c r="N2186" i="20"/>
  <c r="R2185" i="20"/>
  <c r="S2185" i="20" s="1"/>
  <c r="Q2185" i="20"/>
  <c r="N2185" i="20"/>
  <c r="R2184" i="20"/>
  <c r="S2184" i="20"/>
  <c r="Q2184" i="20"/>
  <c r="N2184" i="20"/>
  <c r="R2183" i="20"/>
  <c r="S2183" i="20" s="1"/>
  <c r="Q2183" i="20"/>
  <c r="N2183" i="20"/>
  <c r="R2182" i="20"/>
  <c r="S2182" i="20" s="1"/>
  <c r="Q2182" i="20"/>
  <c r="N2182" i="20"/>
  <c r="R2181" i="20"/>
  <c r="S2181" i="20" s="1"/>
  <c r="Q2181" i="20"/>
  <c r="N2181" i="20"/>
  <c r="R2180" i="20"/>
  <c r="S2180" i="20" s="1"/>
  <c r="Q2180" i="20"/>
  <c r="N2180" i="20"/>
  <c r="R2179" i="20"/>
  <c r="S2179" i="20"/>
  <c r="Q2179" i="20"/>
  <c r="N2179" i="20"/>
  <c r="R2178" i="20"/>
  <c r="S2178" i="20"/>
  <c r="Q2178" i="20"/>
  <c r="N2178" i="20"/>
  <c r="R2177" i="20"/>
  <c r="S2177" i="20" s="1"/>
  <c r="Q2177" i="20"/>
  <c r="N2177" i="20"/>
  <c r="R2176" i="20"/>
  <c r="S2176" i="20" s="1"/>
  <c r="Q2176" i="20"/>
  <c r="N2176" i="20"/>
  <c r="R2175" i="20"/>
  <c r="S2175" i="20"/>
  <c r="Q2175" i="20"/>
  <c r="N2175" i="20"/>
  <c r="R2174" i="20"/>
  <c r="S2174" i="20" s="1"/>
  <c r="Q2174" i="20"/>
  <c r="N2174" i="20"/>
  <c r="R2173" i="20"/>
  <c r="S2173" i="20"/>
  <c r="Q2173" i="20"/>
  <c r="N2173" i="20"/>
  <c r="R2172" i="20"/>
  <c r="S2172" i="20"/>
  <c r="Q2172" i="20"/>
  <c r="N2172" i="20"/>
  <c r="R2171" i="20"/>
  <c r="S2171" i="20" s="1"/>
  <c r="Q2171" i="20"/>
  <c r="N2171" i="20"/>
  <c r="R2170" i="20"/>
  <c r="S2170" i="20" s="1"/>
  <c r="Q2170" i="20"/>
  <c r="N2170" i="20"/>
  <c r="R2169" i="20"/>
  <c r="S2169" i="20" s="1"/>
  <c r="Q2169" i="20"/>
  <c r="N2169" i="20"/>
  <c r="R2168" i="20"/>
  <c r="S2168" i="20" s="1"/>
  <c r="Q2168" i="20"/>
  <c r="N2168" i="20"/>
  <c r="R2167" i="20"/>
  <c r="S2167" i="20" s="1"/>
  <c r="Q2167" i="20"/>
  <c r="N2167" i="20"/>
  <c r="R2166" i="20"/>
  <c r="S2166" i="20"/>
  <c r="Q2166" i="20"/>
  <c r="N2166" i="20"/>
  <c r="R2165" i="20"/>
  <c r="S2165" i="20" s="1"/>
  <c r="Q2165" i="20"/>
  <c r="N2165" i="20"/>
  <c r="R2164" i="20"/>
  <c r="S2164" i="20" s="1"/>
  <c r="Q2164" i="20"/>
  <c r="N2164" i="20"/>
  <c r="R2163" i="20"/>
  <c r="S2163" i="20" s="1"/>
  <c r="Q2163" i="20"/>
  <c r="N2163" i="20"/>
  <c r="R2162" i="20"/>
  <c r="S2162" i="20" s="1"/>
  <c r="Q2162" i="20"/>
  <c r="N2162" i="20"/>
  <c r="R2161" i="20"/>
  <c r="S2161" i="20"/>
  <c r="Q2161" i="20"/>
  <c r="N2161" i="20"/>
  <c r="R2160" i="20"/>
  <c r="S2160" i="20"/>
  <c r="Q2160" i="20"/>
  <c r="N2160" i="20"/>
  <c r="R2159" i="20"/>
  <c r="S2159" i="20" s="1"/>
  <c r="Q2159" i="20"/>
  <c r="N2159" i="20"/>
  <c r="R2158" i="20"/>
  <c r="S2158" i="20" s="1"/>
  <c r="Q2158" i="20"/>
  <c r="N2158" i="20"/>
  <c r="R2157" i="20"/>
  <c r="S2157" i="20" s="1"/>
  <c r="Q2157" i="20"/>
  <c r="N2157" i="20"/>
  <c r="R2156" i="20"/>
  <c r="S2156" i="20" s="1"/>
  <c r="Q2156" i="20"/>
  <c r="N2156" i="20"/>
  <c r="R2155" i="20"/>
  <c r="S2155" i="20"/>
  <c r="Q2155" i="20"/>
  <c r="N2155" i="20"/>
  <c r="R2154" i="20"/>
  <c r="S2154" i="20" s="1"/>
  <c r="Q2154" i="20"/>
  <c r="N2154" i="20"/>
  <c r="R2153" i="20"/>
  <c r="S2153" i="20" s="1"/>
  <c r="Q2153" i="20"/>
  <c r="N2153" i="20"/>
  <c r="R2152" i="20"/>
  <c r="S2152" i="20" s="1"/>
  <c r="Q2152" i="20"/>
  <c r="N2152" i="20"/>
  <c r="R2151" i="20"/>
  <c r="S2151" i="20" s="1"/>
  <c r="Q2151" i="20"/>
  <c r="N2151" i="20"/>
  <c r="R2150" i="20"/>
  <c r="S2150" i="20" s="1"/>
  <c r="Q2150" i="20"/>
  <c r="N2150" i="20"/>
  <c r="R2149" i="20"/>
  <c r="S2149" i="20"/>
  <c r="Q2149" i="20"/>
  <c r="N2149" i="20"/>
  <c r="R2148" i="20"/>
  <c r="S2148" i="20"/>
  <c r="Q2148" i="20"/>
  <c r="N2148" i="20"/>
  <c r="R2147" i="20"/>
  <c r="S2147" i="20" s="1"/>
  <c r="Q2147" i="20"/>
  <c r="N2147" i="20"/>
  <c r="R2146" i="20"/>
  <c r="S2146" i="20" s="1"/>
  <c r="Q2146" i="20"/>
  <c r="N2146" i="20"/>
  <c r="R2145" i="20"/>
  <c r="S2145" i="20" s="1"/>
  <c r="Q2145" i="20"/>
  <c r="N2145" i="20"/>
  <c r="R2144" i="20"/>
  <c r="S2144" i="20" s="1"/>
  <c r="Q2144" i="20"/>
  <c r="N2144" i="20"/>
  <c r="R2143" i="20"/>
  <c r="S2143" i="20"/>
  <c r="Q2143" i="20"/>
  <c r="N2143" i="20"/>
  <c r="R2142" i="20"/>
  <c r="S2142" i="20"/>
  <c r="Q2142" i="20"/>
  <c r="N2142" i="20"/>
  <c r="R2141" i="20"/>
  <c r="S2141" i="20" s="1"/>
  <c r="Q2141" i="20"/>
  <c r="N2141" i="20"/>
  <c r="R2140" i="20"/>
  <c r="S2140" i="20" s="1"/>
  <c r="Q2140" i="20"/>
  <c r="N2140" i="20"/>
  <c r="R2139" i="20"/>
  <c r="S2139" i="20"/>
  <c r="Q2139" i="20"/>
  <c r="N2139" i="20"/>
  <c r="R2138" i="20"/>
  <c r="S2138" i="20" s="1"/>
  <c r="Q2138" i="20"/>
  <c r="N2138" i="20"/>
  <c r="R2137" i="20"/>
  <c r="S2137" i="20"/>
  <c r="Q2137" i="20"/>
  <c r="N2137" i="20"/>
  <c r="R2136" i="20"/>
  <c r="S2136" i="20"/>
  <c r="Q2136" i="20"/>
  <c r="N2136" i="20"/>
  <c r="R2135" i="20"/>
  <c r="S2135" i="20" s="1"/>
  <c r="Q2135" i="20"/>
  <c r="N2135" i="20"/>
  <c r="R2134" i="20"/>
  <c r="S2134" i="20" s="1"/>
  <c r="Q2134" i="20"/>
  <c r="N2134" i="20"/>
  <c r="R2133" i="20"/>
  <c r="S2133" i="20" s="1"/>
  <c r="Q2133" i="20"/>
  <c r="N2133" i="20"/>
  <c r="R2132" i="20"/>
  <c r="S2132" i="20" s="1"/>
  <c r="Q2132" i="20"/>
  <c r="N2132" i="20"/>
  <c r="R2131" i="20"/>
  <c r="S2131" i="20" s="1"/>
  <c r="Q2131" i="20"/>
  <c r="N2131" i="20"/>
  <c r="R2130" i="20"/>
  <c r="S2130" i="20"/>
  <c r="Q2130" i="20"/>
  <c r="N2130" i="20"/>
  <c r="R2129" i="20"/>
  <c r="S2129" i="20" s="1"/>
  <c r="Q2129" i="20"/>
  <c r="N2129" i="20"/>
  <c r="R2128" i="20"/>
  <c r="S2128" i="20" s="1"/>
  <c r="Q2128" i="20"/>
  <c r="N2128" i="20"/>
  <c r="R2127" i="20"/>
  <c r="S2127" i="20" s="1"/>
  <c r="Q2127" i="20"/>
  <c r="N2127" i="20"/>
  <c r="R2126" i="20"/>
  <c r="S2126" i="20" s="1"/>
  <c r="Q2126" i="20"/>
  <c r="N2126" i="20"/>
  <c r="R2125" i="20"/>
  <c r="S2125" i="20"/>
  <c r="Q2125" i="20"/>
  <c r="N2125" i="20"/>
  <c r="R2124" i="20"/>
  <c r="S2124" i="20"/>
  <c r="Q2124" i="20"/>
  <c r="N2124" i="20"/>
  <c r="R2123" i="20"/>
  <c r="S2123" i="20" s="1"/>
  <c r="Q2123" i="20"/>
  <c r="N2123" i="20"/>
  <c r="R2122" i="20"/>
  <c r="S2122" i="20" s="1"/>
  <c r="Q2122" i="20"/>
  <c r="N2122" i="20"/>
  <c r="R2121" i="20"/>
  <c r="S2121" i="20" s="1"/>
  <c r="Q2121" i="20"/>
  <c r="N2121" i="20"/>
  <c r="R2120" i="20"/>
  <c r="S2120" i="20" s="1"/>
  <c r="Q2120" i="20"/>
  <c r="N2120" i="20"/>
  <c r="R2119" i="20"/>
  <c r="S2119" i="20"/>
  <c r="Q2119" i="20"/>
  <c r="N2119" i="20"/>
  <c r="R2118" i="20"/>
  <c r="S2118" i="20" s="1"/>
  <c r="Q2118" i="20"/>
  <c r="N2118" i="20"/>
  <c r="R2117" i="20"/>
  <c r="S2117" i="20" s="1"/>
  <c r="Q2117" i="20"/>
  <c r="N2117" i="20"/>
  <c r="R2116" i="20"/>
  <c r="S2116" i="20" s="1"/>
  <c r="Q2116" i="20"/>
  <c r="N2116" i="20"/>
  <c r="R2115" i="20"/>
  <c r="S2115" i="20" s="1"/>
  <c r="Q2115" i="20"/>
  <c r="N2115" i="20"/>
  <c r="R2114" i="20"/>
  <c r="S2114" i="20" s="1"/>
  <c r="Q2114" i="20"/>
  <c r="N2114" i="20"/>
  <c r="R2113" i="20"/>
  <c r="S2113" i="20"/>
  <c r="Q2113" i="20"/>
  <c r="N2113" i="20"/>
  <c r="R2112" i="20"/>
  <c r="S2112" i="20"/>
  <c r="Q2112" i="20"/>
  <c r="N2112" i="20"/>
  <c r="R2111" i="20"/>
  <c r="S2111" i="20" s="1"/>
  <c r="Q2111" i="20"/>
  <c r="N2111" i="20"/>
  <c r="R2110" i="20"/>
  <c r="S2110" i="20" s="1"/>
  <c r="Q2110" i="20"/>
  <c r="N2110" i="20"/>
  <c r="R2109" i="20"/>
  <c r="S2109" i="20" s="1"/>
  <c r="Q2109" i="20"/>
  <c r="N2109" i="20"/>
  <c r="R2108" i="20"/>
  <c r="S2108" i="20" s="1"/>
  <c r="Q2108" i="20"/>
  <c r="N2108" i="20"/>
  <c r="R2107" i="20"/>
  <c r="S2107" i="20"/>
  <c r="Q2107" i="20"/>
  <c r="N2107" i="20"/>
  <c r="R2106" i="20"/>
  <c r="S2106" i="20"/>
  <c r="Q2106" i="20"/>
  <c r="N2106" i="20"/>
  <c r="R2105" i="20"/>
  <c r="S2105" i="20" s="1"/>
  <c r="Q2105" i="20"/>
  <c r="N2105" i="20"/>
  <c r="R2104" i="20"/>
  <c r="S2104" i="20" s="1"/>
  <c r="Q2104" i="20"/>
  <c r="N2104" i="20"/>
  <c r="R2103" i="20"/>
  <c r="S2103" i="20" s="1"/>
  <c r="Q2103" i="20"/>
  <c r="N2103" i="20"/>
  <c r="R2102" i="20"/>
  <c r="S2102" i="20" s="1"/>
  <c r="Q2102" i="20"/>
  <c r="N2102" i="20"/>
  <c r="R2101" i="20"/>
  <c r="S2101" i="20"/>
  <c r="Q2101" i="20"/>
  <c r="N2101" i="20"/>
  <c r="R2100" i="20"/>
  <c r="S2100" i="20"/>
  <c r="Q2100" i="20"/>
  <c r="N2100" i="20"/>
  <c r="R2099" i="20"/>
  <c r="S2099" i="20" s="1"/>
  <c r="Q2099" i="20"/>
  <c r="N2099" i="20"/>
  <c r="R2098" i="20"/>
  <c r="S2098" i="20" s="1"/>
  <c r="Q2098" i="20"/>
  <c r="N2098" i="20"/>
  <c r="R2097" i="20"/>
  <c r="S2097" i="20" s="1"/>
  <c r="Q2097" i="20"/>
  <c r="N2097" i="20"/>
  <c r="R2096" i="20"/>
  <c r="S2096" i="20" s="1"/>
  <c r="Q2096" i="20"/>
  <c r="N2096" i="20"/>
  <c r="R2095" i="20"/>
  <c r="S2095" i="20" s="1"/>
  <c r="Q2095" i="20"/>
  <c r="N2095" i="20"/>
  <c r="R2094" i="20"/>
  <c r="S2094" i="20"/>
  <c r="Q2094" i="20"/>
  <c r="N2094" i="20"/>
  <c r="R2093" i="20"/>
  <c r="S2093" i="20" s="1"/>
  <c r="Q2093" i="20"/>
  <c r="N2093" i="20"/>
  <c r="R2092" i="20"/>
  <c r="S2092" i="20" s="1"/>
  <c r="Q2092" i="20"/>
  <c r="N2092" i="20"/>
  <c r="R2091" i="20"/>
  <c r="S2091" i="20" s="1"/>
  <c r="Q2091" i="20"/>
  <c r="N2091" i="20"/>
  <c r="R2090" i="20"/>
  <c r="S2090" i="20" s="1"/>
  <c r="Q2090" i="20"/>
  <c r="N2090" i="20"/>
  <c r="R2089" i="20"/>
  <c r="S2089" i="20"/>
  <c r="Q2089" i="20"/>
  <c r="N2089" i="20"/>
  <c r="R2088" i="20"/>
  <c r="S2088" i="20"/>
  <c r="Q2088" i="20"/>
  <c r="N2088" i="20"/>
  <c r="R2087" i="20"/>
  <c r="S2087" i="20" s="1"/>
  <c r="Q2087" i="20"/>
  <c r="N2087" i="20"/>
  <c r="R2086" i="20"/>
  <c r="S2086" i="20" s="1"/>
  <c r="Q2086" i="20"/>
  <c r="N2086" i="20"/>
  <c r="R2085" i="20"/>
  <c r="S2085" i="20" s="1"/>
  <c r="Q2085" i="20"/>
  <c r="N2085" i="20"/>
  <c r="R2084" i="20"/>
  <c r="S2084" i="20" s="1"/>
  <c r="Q2084" i="20"/>
  <c r="N2084" i="20"/>
  <c r="R2083" i="20"/>
  <c r="S2083" i="20"/>
  <c r="Q2083" i="20"/>
  <c r="N2083" i="20"/>
  <c r="R2082" i="20"/>
  <c r="S2082" i="20" s="1"/>
  <c r="Q2082" i="20"/>
  <c r="N2082" i="20"/>
  <c r="R2081" i="20"/>
  <c r="S2081" i="20" s="1"/>
  <c r="Q2081" i="20"/>
  <c r="N2081" i="20"/>
  <c r="R2080" i="20"/>
  <c r="S2080" i="20" s="1"/>
  <c r="Q2080" i="20"/>
  <c r="N2080" i="20"/>
  <c r="R2079" i="20"/>
  <c r="S2079" i="20" s="1"/>
  <c r="Q2079" i="20"/>
  <c r="N2079" i="20"/>
  <c r="R2078" i="20"/>
  <c r="S2078" i="20" s="1"/>
  <c r="Q2078" i="20"/>
  <c r="N2078" i="20"/>
  <c r="R2077" i="20"/>
  <c r="S2077" i="20"/>
  <c r="Q2077" i="20"/>
  <c r="N2077" i="20"/>
  <c r="R2076" i="20"/>
  <c r="S2076" i="20"/>
  <c r="Q2076" i="20"/>
  <c r="N2076" i="20"/>
  <c r="R2075" i="20"/>
  <c r="S2075" i="20" s="1"/>
  <c r="Q2075" i="20"/>
  <c r="N2075" i="20"/>
  <c r="R2074" i="20"/>
  <c r="S2074" i="20" s="1"/>
  <c r="Q2074" i="20"/>
  <c r="N2074" i="20"/>
  <c r="R2073" i="20"/>
  <c r="S2073" i="20" s="1"/>
  <c r="Q2073" i="20"/>
  <c r="N2073" i="20"/>
  <c r="R2072" i="20"/>
  <c r="S2072" i="20" s="1"/>
  <c r="Q2072" i="20"/>
  <c r="N2072" i="20"/>
  <c r="R2071" i="20"/>
  <c r="S2071" i="20"/>
  <c r="Q2071" i="20"/>
  <c r="N2071" i="20"/>
  <c r="R2070" i="20"/>
  <c r="S2070" i="20"/>
  <c r="Q2070" i="20"/>
  <c r="N2070" i="20"/>
  <c r="R2069" i="20"/>
  <c r="S2069" i="20" s="1"/>
  <c r="Q2069" i="20"/>
  <c r="N2069" i="20"/>
  <c r="R2068" i="20"/>
  <c r="S2068" i="20" s="1"/>
  <c r="Q2068" i="20"/>
  <c r="N2068" i="20"/>
  <c r="R2067" i="20"/>
  <c r="S2067" i="20"/>
  <c r="Q2067" i="20"/>
  <c r="N2067" i="20"/>
  <c r="R2066" i="20"/>
  <c r="S2066" i="20" s="1"/>
  <c r="Q2066" i="20"/>
  <c r="N2066" i="20"/>
  <c r="R2065" i="20"/>
  <c r="S2065" i="20"/>
  <c r="Q2065" i="20"/>
  <c r="N2065" i="20"/>
  <c r="R2064" i="20"/>
  <c r="S2064" i="20"/>
  <c r="Q2064" i="20"/>
  <c r="N2064" i="20"/>
  <c r="R2063" i="20"/>
  <c r="S2063" i="20" s="1"/>
  <c r="Q2063" i="20"/>
  <c r="N2063" i="20"/>
  <c r="R2062" i="20"/>
  <c r="S2062" i="20" s="1"/>
  <c r="Q2062" i="20"/>
  <c r="N2062" i="20"/>
  <c r="R2061" i="20"/>
  <c r="S2061" i="20" s="1"/>
  <c r="Q2061" i="20"/>
  <c r="N2061" i="20"/>
  <c r="R2060" i="20"/>
  <c r="S2060" i="20" s="1"/>
  <c r="Q2060" i="20"/>
  <c r="N2060" i="20"/>
  <c r="R2059" i="20"/>
  <c r="S2059" i="20" s="1"/>
  <c r="Q2059" i="20"/>
  <c r="N2059" i="20"/>
  <c r="R2058" i="20"/>
  <c r="S2058" i="20"/>
  <c r="Q2058" i="20"/>
  <c r="N2058" i="20"/>
  <c r="R2057" i="20"/>
  <c r="S2057" i="20" s="1"/>
  <c r="Q2057" i="20"/>
  <c r="N2057" i="20"/>
  <c r="R2056" i="20"/>
  <c r="S2056" i="20" s="1"/>
  <c r="Q2056" i="20"/>
  <c r="N2056" i="20"/>
  <c r="R2055" i="20"/>
  <c r="S2055" i="20" s="1"/>
  <c r="Q2055" i="20"/>
  <c r="N2055" i="20"/>
  <c r="R2054" i="20"/>
  <c r="S2054" i="20" s="1"/>
  <c r="Q2054" i="20"/>
  <c r="N2054" i="20"/>
  <c r="R2053" i="20"/>
  <c r="S2053" i="20"/>
  <c r="Q2053" i="20"/>
  <c r="N2053" i="20"/>
  <c r="R2052" i="20"/>
  <c r="S2052" i="20"/>
  <c r="Q2052" i="20"/>
  <c r="N2052" i="20"/>
  <c r="R2051" i="20"/>
  <c r="S2051" i="20" s="1"/>
  <c r="Q2051" i="20"/>
  <c r="N2051" i="20"/>
  <c r="R2050" i="20"/>
  <c r="S2050" i="20" s="1"/>
  <c r="Q2050" i="20"/>
  <c r="N2050" i="20"/>
  <c r="R2049" i="20"/>
  <c r="S2049" i="20" s="1"/>
  <c r="Q2049" i="20"/>
  <c r="N2049" i="20"/>
  <c r="R2048" i="20"/>
  <c r="S2048" i="20" s="1"/>
  <c r="Q2048" i="20"/>
  <c r="N2048" i="20"/>
  <c r="R2047" i="20"/>
  <c r="S2047" i="20" s="1"/>
  <c r="Q2047" i="20"/>
  <c r="N2047" i="20"/>
  <c r="R2046" i="20"/>
  <c r="S2046" i="20" s="1"/>
  <c r="Q2046" i="20"/>
  <c r="N2046" i="20"/>
  <c r="R2045" i="20"/>
  <c r="S2045" i="20" s="1"/>
  <c r="Q2045" i="20"/>
  <c r="N2045" i="20"/>
  <c r="R2044" i="20"/>
  <c r="S2044" i="20" s="1"/>
  <c r="Q2044" i="20"/>
  <c r="N2044" i="20"/>
  <c r="R2043" i="20"/>
  <c r="S2043" i="20" s="1"/>
  <c r="Q2043" i="20"/>
  <c r="N2043" i="20"/>
  <c r="R2042" i="20"/>
  <c r="S2042" i="20" s="1"/>
  <c r="Q2042" i="20"/>
  <c r="N2042" i="20"/>
  <c r="R2041" i="20"/>
  <c r="S2041" i="20" s="1"/>
  <c r="Q2041" i="20"/>
  <c r="N2041" i="20"/>
  <c r="R2040" i="20"/>
  <c r="S2040" i="20" s="1"/>
  <c r="Q2040" i="20"/>
  <c r="N2040" i="20"/>
  <c r="R2039" i="20"/>
  <c r="S2039" i="20" s="1"/>
  <c r="Q2039" i="20"/>
  <c r="N2039" i="20"/>
  <c r="R2038" i="20"/>
  <c r="S2038" i="20" s="1"/>
  <c r="Q2038" i="20"/>
  <c r="N2038" i="20"/>
  <c r="R2037" i="20"/>
  <c r="S2037" i="20" s="1"/>
  <c r="Q2037" i="20"/>
  <c r="N2037" i="20"/>
  <c r="R2036" i="20"/>
  <c r="S2036" i="20" s="1"/>
  <c r="Q2036" i="20"/>
  <c r="N2036" i="20"/>
  <c r="R2035" i="20"/>
  <c r="S2035" i="20" s="1"/>
  <c r="Q2035" i="20"/>
  <c r="N2035" i="20"/>
  <c r="R2034" i="20"/>
  <c r="S2034" i="20" s="1"/>
  <c r="Q2034" i="20"/>
  <c r="N2034" i="20"/>
  <c r="R2033" i="20"/>
  <c r="S2033" i="20" s="1"/>
  <c r="Q2033" i="20"/>
  <c r="N2033" i="20"/>
  <c r="R2032" i="20"/>
  <c r="S2032" i="20" s="1"/>
  <c r="Q2032" i="20"/>
  <c r="N2032" i="20"/>
  <c r="R2031" i="20"/>
  <c r="S2031" i="20" s="1"/>
  <c r="Q2031" i="20"/>
  <c r="N2031" i="20"/>
  <c r="R2030" i="20"/>
  <c r="S2030" i="20" s="1"/>
  <c r="Q2030" i="20"/>
  <c r="N2030" i="20"/>
  <c r="R2029" i="20"/>
  <c r="S2029" i="20" s="1"/>
  <c r="Q2029" i="20"/>
  <c r="N2029" i="20"/>
  <c r="R2028" i="20"/>
  <c r="S2028" i="20" s="1"/>
  <c r="Q2028" i="20"/>
  <c r="N2028" i="20"/>
  <c r="R2027" i="20"/>
  <c r="S2027" i="20" s="1"/>
  <c r="Q2027" i="20"/>
  <c r="N2027" i="20"/>
  <c r="R2026" i="20"/>
  <c r="S2026" i="20" s="1"/>
  <c r="Q2026" i="20"/>
  <c r="N2026" i="20"/>
  <c r="R2025" i="20"/>
  <c r="S2025" i="20" s="1"/>
  <c r="Q2025" i="20"/>
  <c r="N2025" i="20"/>
  <c r="R2024" i="20"/>
  <c r="S2024" i="20" s="1"/>
  <c r="Q2024" i="20"/>
  <c r="N2024" i="20"/>
  <c r="R2023" i="20"/>
  <c r="S2023" i="20" s="1"/>
  <c r="Q2023" i="20"/>
  <c r="N2023" i="20"/>
  <c r="R2022" i="20"/>
  <c r="S2022" i="20" s="1"/>
  <c r="Q2022" i="20"/>
  <c r="N2022" i="20"/>
  <c r="R2021" i="20"/>
  <c r="S2021" i="20" s="1"/>
  <c r="Q2021" i="20"/>
  <c r="N2021" i="20"/>
  <c r="R2020" i="20"/>
  <c r="S2020" i="20" s="1"/>
  <c r="Q2020" i="20"/>
  <c r="N2020" i="20"/>
  <c r="R2019" i="20"/>
  <c r="S2019" i="20" s="1"/>
  <c r="Q2019" i="20"/>
  <c r="N2019" i="20"/>
  <c r="R2018" i="20"/>
  <c r="S2018" i="20" s="1"/>
  <c r="Q2018" i="20"/>
  <c r="N2018" i="20"/>
  <c r="R2017" i="20"/>
  <c r="S2017" i="20" s="1"/>
  <c r="Q2017" i="20"/>
  <c r="N2017" i="20"/>
  <c r="R2016" i="20"/>
  <c r="S2016" i="20" s="1"/>
  <c r="Q2016" i="20"/>
  <c r="N2016" i="20"/>
  <c r="R2015" i="20"/>
  <c r="S2015" i="20" s="1"/>
  <c r="Q2015" i="20"/>
  <c r="N2015" i="20"/>
  <c r="R2014" i="20"/>
  <c r="S2014" i="20" s="1"/>
  <c r="Q2014" i="20"/>
  <c r="N2014" i="20"/>
  <c r="R2013" i="20"/>
  <c r="S2013" i="20" s="1"/>
  <c r="Q2013" i="20"/>
  <c r="N2013" i="20"/>
  <c r="R2012" i="20"/>
  <c r="S2012" i="20" s="1"/>
  <c r="Q2012" i="20"/>
  <c r="N2012" i="20"/>
  <c r="R2011" i="20"/>
  <c r="S2011" i="20" s="1"/>
  <c r="Q2011" i="20"/>
  <c r="N2011" i="20"/>
  <c r="R2010" i="20"/>
  <c r="S2010" i="20" s="1"/>
  <c r="Q2010" i="20"/>
  <c r="N2010" i="20"/>
  <c r="R2009" i="20"/>
  <c r="S2009" i="20" s="1"/>
  <c r="Q2009" i="20"/>
  <c r="N2009" i="20"/>
  <c r="R2008" i="20"/>
  <c r="S2008" i="20" s="1"/>
  <c r="Q2008" i="20"/>
  <c r="N2008" i="20"/>
  <c r="R2007" i="20"/>
  <c r="S2007" i="20" s="1"/>
  <c r="Q2007" i="20"/>
  <c r="N2007" i="20"/>
  <c r="R2006" i="20"/>
  <c r="S2006" i="20" s="1"/>
  <c r="Q2006" i="20"/>
  <c r="N2006" i="20"/>
  <c r="R2005" i="20"/>
  <c r="S2005" i="20" s="1"/>
  <c r="Q2005" i="20"/>
  <c r="N2005" i="20"/>
  <c r="R2004" i="20"/>
  <c r="S2004" i="20" s="1"/>
  <c r="Q2004" i="20"/>
  <c r="N2004" i="20"/>
  <c r="R2003" i="20"/>
  <c r="S2003" i="20" s="1"/>
  <c r="Q2003" i="20"/>
  <c r="N2003" i="20"/>
  <c r="R2002" i="20"/>
  <c r="S2002" i="20" s="1"/>
  <c r="Q2002" i="20"/>
  <c r="N2002" i="20"/>
  <c r="R2001" i="20"/>
  <c r="S2001" i="20" s="1"/>
  <c r="Q2001" i="20"/>
  <c r="N2001" i="20"/>
  <c r="R2000" i="20"/>
  <c r="S2000" i="20" s="1"/>
  <c r="Q2000" i="20"/>
  <c r="N2000" i="20"/>
  <c r="R1999" i="20"/>
  <c r="S1999" i="20" s="1"/>
  <c r="Q1999" i="20"/>
  <c r="N1999" i="20"/>
  <c r="R1998" i="20"/>
  <c r="S1998" i="20" s="1"/>
  <c r="Q1998" i="20"/>
  <c r="N1998" i="20"/>
  <c r="R1997" i="20"/>
  <c r="S1997" i="20" s="1"/>
  <c r="Q1997" i="20"/>
  <c r="N1997" i="20"/>
  <c r="R1996" i="20"/>
  <c r="S1996" i="20" s="1"/>
  <c r="Q1996" i="20"/>
  <c r="N1996" i="20"/>
  <c r="R1995" i="20"/>
  <c r="S1995" i="20" s="1"/>
  <c r="Q1995" i="20"/>
  <c r="N1995" i="20"/>
  <c r="R1994" i="20"/>
  <c r="S1994" i="20" s="1"/>
  <c r="Q1994" i="20"/>
  <c r="N1994" i="20"/>
  <c r="R1993" i="20"/>
  <c r="S1993" i="20" s="1"/>
  <c r="Q1993" i="20"/>
  <c r="N1993" i="20"/>
  <c r="R1992" i="20"/>
  <c r="S1992" i="20" s="1"/>
  <c r="Q1992" i="20"/>
  <c r="N1992" i="20"/>
  <c r="R1991" i="20"/>
  <c r="S1991" i="20" s="1"/>
  <c r="Q1991" i="20"/>
  <c r="N1991" i="20"/>
  <c r="R1990" i="20"/>
  <c r="S1990" i="20" s="1"/>
  <c r="Q1990" i="20"/>
  <c r="N1990" i="20"/>
  <c r="R1989" i="20"/>
  <c r="S1989" i="20" s="1"/>
  <c r="Q1989" i="20"/>
  <c r="N1989" i="20"/>
  <c r="R1988" i="20"/>
  <c r="S1988" i="20" s="1"/>
  <c r="Q1988" i="20"/>
  <c r="N1988" i="20"/>
  <c r="R1987" i="20"/>
  <c r="S1987" i="20" s="1"/>
  <c r="Q1987" i="20"/>
  <c r="N1987" i="20"/>
  <c r="R1986" i="20"/>
  <c r="S1986" i="20" s="1"/>
  <c r="Q1986" i="20"/>
  <c r="N1986" i="20"/>
  <c r="R1985" i="20"/>
  <c r="S1985" i="20" s="1"/>
  <c r="Q1985" i="20"/>
  <c r="N1985" i="20"/>
  <c r="R1984" i="20"/>
  <c r="S1984" i="20" s="1"/>
  <c r="Q1984" i="20"/>
  <c r="N1984" i="20"/>
  <c r="R1983" i="20"/>
  <c r="S1983" i="20" s="1"/>
  <c r="Q1983" i="20"/>
  <c r="N1983" i="20"/>
  <c r="R1982" i="20"/>
  <c r="S1982" i="20" s="1"/>
  <c r="Q1982" i="20"/>
  <c r="N1982" i="20"/>
  <c r="R1981" i="20"/>
  <c r="S1981" i="20" s="1"/>
  <c r="Q1981" i="20"/>
  <c r="N1981" i="20"/>
  <c r="R1980" i="20"/>
  <c r="S1980" i="20" s="1"/>
  <c r="Q1980" i="20"/>
  <c r="N1980" i="20"/>
  <c r="R1979" i="20"/>
  <c r="S1979" i="20" s="1"/>
  <c r="Q1979" i="20"/>
  <c r="N1979" i="20"/>
  <c r="R1978" i="20"/>
  <c r="S1978" i="20" s="1"/>
  <c r="Q1978" i="20"/>
  <c r="N1978" i="20"/>
  <c r="R1977" i="20"/>
  <c r="S1977" i="20" s="1"/>
  <c r="Q1977" i="20"/>
  <c r="N1977" i="20"/>
  <c r="R1976" i="20"/>
  <c r="S1976" i="20" s="1"/>
  <c r="Q1976" i="20"/>
  <c r="N1976" i="20"/>
  <c r="R1975" i="20"/>
  <c r="S1975" i="20" s="1"/>
  <c r="Q1975" i="20"/>
  <c r="N1975" i="20"/>
  <c r="R1974" i="20"/>
  <c r="S1974" i="20" s="1"/>
  <c r="Q1974" i="20"/>
  <c r="N1974" i="20"/>
  <c r="R1973" i="20"/>
  <c r="S1973" i="20" s="1"/>
  <c r="Q1973" i="20"/>
  <c r="N1973" i="20"/>
  <c r="R1972" i="20"/>
  <c r="S1972" i="20" s="1"/>
  <c r="Q1972" i="20"/>
  <c r="N1972" i="20"/>
  <c r="R1971" i="20"/>
  <c r="S1971" i="20" s="1"/>
  <c r="Q1971" i="20"/>
  <c r="N1971" i="20"/>
  <c r="R1970" i="20"/>
  <c r="S1970" i="20" s="1"/>
  <c r="Q1970" i="20"/>
  <c r="N1970" i="20"/>
  <c r="R1969" i="20"/>
  <c r="S1969" i="20" s="1"/>
  <c r="Q1969" i="20"/>
  <c r="N1969" i="20"/>
  <c r="R1968" i="20"/>
  <c r="S1968" i="20" s="1"/>
  <c r="Q1968" i="20"/>
  <c r="N1968" i="20"/>
  <c r="R1967" i="20"/>
  <c r="S1967" i="20" s="1"/>
  <c r="Q1967" i="20"/>
  <c r="N1967" i="20"/>
  <c r="R1966" i="20"/>
  <c r="S1966" i="20" s="1"/>
  <c r="Q1966" i="20"/>
  <c r="N1966" i="20"/>
  <c r="R1965" i="20"/>
  <c r="S1965" i="20" s="1"/>
  <c r="Q1965" i="20"/>
  <c r="N1965" i="20"/>
  <c r="R1964" i="20"/>
  <c r="S1964" i="20" s="1"/>
  <c r="Q1964" i="20"/>
  <c r="N1964" i="20"/>
  <c r="R1963" i="20"/>
  <c r="S1963" i="20" s="1"/>
  <c r="Q1963" i="20"/>
  <c r="N1963" i="20"/>
  <c r="R1962" i="20"/>
  <c r="S1962" i="20" s="1"/>
  <c r="Q1962" i="20"/>
  <c r="N1962" i="20"/>
  <c r="R1961" i="20"/>
  <c r="S1961" i="20" s="1"/>
  <c r="Q1961" i="20"/>
  <c r="N1961" i="20"/>
  <c r="R1960" i="20"/>
  <c r="S1960" i="20" s="1"/>
  <c r="Q1960" i="20"/>
  <c r="N1960" i="20"/>
  <c r="R1959" i="20"/>
  <c r="S1959" i="20" s="1"/>
  <c r="Q1959" i="20"/>
  <c r="N1959" i="20"/>
  <c r="R1958" i="20"/>
  <c r="S1958" i="20" s="1"/>
  <c r="Q1958" i="20"/>
  <c r="N1958" i="20"/>
  <c r="R1957" i="20"/>
  <c r="S1957" i="20" s="1"/>
  <c r="Q1957" i="20"/>
  <c r="N1957" i="20"/>
  <c r="R1956" i="20"/>
  <c r="S1956" i="20" s="1"/>
  <c r="Q1956" i="20"/>
  <c r="N1956" i="20"/>
  <c r="R1955" i="20"/>
  <c r="S1955" i="20" s="1"/>
  <c r="Q1955" i="20"/>
  <c r="N1955" i="20"/>
  <c r="R1954" i="20"/>
  <c r="S1954" i="20" s="1"/>
  <c r="Q1954" i="20"/>
  <c r="N1954" i="20"/>
  <c r="R1953" i="20"/>
  <c r="S1953" i="20" s="1"/>
  <c r="Q1953" i="20"/>
  <c r="N1953" i="20"/>
  <c r="R1952" i="20"/>
  <c r="S1952" i="20" s="1"/>
  <c r="Q1952" i="20"/>
  <c r="N1952" i="20"/>
  <c r="R1951" i="20"/>
  <c r="S1951" i="20" s="1"/>
  <c r="Q1951" i="20"/>
  <c r="N1951" i="20"/>
  <c r="R1950" i="20"/>
  <c r="S1950" i="20" s="1"/>
  <c r="Q1950" i="20"/>
  <c r="N1950" i="20"/>
  <c r="R1949" i="20"/>
  <c r="S1949" i="20" s="1"/>
  <c r="Q1949" i="20"/>
  <c r="N1949" i="20"/>
  <c r="R1948" i="20"/>
  <c r="S1948" i="20" s="1"/>
  <c r="Q1948" i="20"/>
  <c r="N1948" i="20"/>
  <c r="R1947" i="20"/>
  <c r="S1947" i="20" s="1"/>
  <c r="Q1947" i="20"/>
  <c r="N1947" i="20"/>
  <c r="R1946" i="20"/>
  <c r="S1946" i="20" s="1"/>
  <c r="Q1946" i="20"/>
  <c r="N1946" i="20"/>
  <c r="R1945" i="20"/>
  <c r="S1945" i="20" s="1"/>
  <c r="Q1945" i="20"/>
  <c r="N1945" i="20"/>
  <c r="R1944" i="20"/>
  <c r="S1944" i="20" s="1"/>
  <c r="Q1944" i="20"/>
  <c r="N1944" i="20"/>
  <c r="R1943" i="20"/>
  <c r="S1943" i="20" s="1"/>
  <c r="Q1943" i="20"/>
  <c r="N1943" i="20"/>
  <c r="R1942" i="20"/>
  <c r="S1942" i="20" s="1"/>
  <c r="Q1942" i="20"/>
  <c r="N1942" i="20"/>
  <c r="R1941" i="20"/>
  <c r="S1941" i="20" s="1"/>
  <c r="Q1941" i="20"/>
  <c r="N1941" i="20"/>
  <c r="R1940" i="20"/>
  <c r="S1940" i="20" s="1"/>
  <c r="Q1940" i="20"/>
  <c r="N1940" i="20"/>
  <c r="R1939" i="20"/>
  <c r="S1939" i="20" s="1"/>
  <c r="Q1939" i="20"/>
  <c r="N1939" i="20"/>
  <c r="R1938" i="20"/>
  <c r="S1938" i="20" s="1"/>
  <c r="Q1938" i="20"/>
  <c r="N1938" i="20"/>
  <c r="R1937" i="20"/>
  <c r="S1937" i="20" s="1"/>
  <c r="Q1937" i="20"/>
  <c r="N1937" i="20"/>
  <c r="R1936" i="20"/>
  <c r="S1936" i="20" s="1"/>
  <c r="Q1936" i="20"/>
  <c r="N1936" i="20"/>
  <c r="R1935" i="20"/>
  <c r="S1935" i="20" s="1"/>
  <c r="Q1935" i="20"/>
  <c r="N1935" i="20"/>
  <c r="R1934" i="20"/>
  <c r="S1934" i="20" s="1"/>
  <c r="Q1934" i="20"/>
  <c r="N1934" i="20"/>
  <c r="R1933" i="20"/>
  <c r="S1933" i="20" s="1"/>
  <c r="Q1933" i="20"/>
  <c r="N1933" i="20"/>
  <c r="R1932" i="20"/>
  <c r="S1932" i="20" s="1"/>
  <c r="Q1932" i="20"/>
  <c r="N1932" i="20"/>
  <c r="R1931" i="20"/>
  <c r="S1931" i="20" s="1"/>
  <c r="Q1931" i="20"/>
  <c r="N1931" i="20"/>
  <c r="R1930" i="20"/>
  <c r="S1930" i="20" s="1"/>
  <c r="Q1930" i="20"/>
  <c r="N1930" i="20"/>
  <c r="R1929" i="20"/>
  <c r="S1929" i="20" s="1"/>
  <c r="Q1929" i="20"/>
  <c r="N1929" i="20"/>
  <c r="R1928" i="20"/>
  <c r="S1928" i="20" s="1"/>
  <c r="Q1928" i="20"/>
  <c r="N1928" i="20"/>
  <c r="R1927" i="20"/>
  <c r="S1927" i="20" s="1"/>
  <c r="Q1927" i="20"/>
  <c r="N1927" i="20"/>
  <c r="R1926" i="20"/>
  <c r="S1926" i="20" s="1"/>
  <c r="Q1926" i="20"/>
  <c r="N1926" i="20"/>
  <c r="R1925" i="20"/>
  <c r="S1925" i="20" s="1"/>
  <c r="Q1925" i="20"/>
  <c r="N1925" i="20"/>
  <c r="R1924" i="20"/>
  <c r="S1924" i="20" s="1"/>
  <c r="Q1924" i="20"/>
  <c r="N1924" i="20"/>
  <c r="R1923" i="20"/>
  <c r="S1923" i="20" s="1"/>
  <c r="Q1923" i="20"/>
  <c r="N1923" i="20"/>
  <c r="R1922" i="20"/>
  <c r="S1922" i="20" s="1"/>
  <c r="Q1922" i="20"/>
  <c r="N1922" i="20"/>
  <c r="R1921" i="20"/>
  <c r="S1921" i="20" s="1"/>
  <c r="Q1921" i="20"/>
  <c r="N1921" i="20"/>
  <c r="R1920" i="20"/>
  <c r="S1920" i="20" s="1"/>
  <c r="Q1920" i="20"/>
  <c r="N1920" i="20"/>
  <c r="R1919" i="20"/>
  <c r="S1919" i="20" s="1"/>
  <c r="Q1919" i="20"/>
  <c r="N1919" i="20"/>
  <c r="R1918" i="20"/>
  <c r="S1918" i="20" s="1"/>
  <c r="Q1918" i="20"/>
  <c r="N1918" i="20"/>
  <c r="R1917" i="20"/>
  <c r="S1917" i="20" s="1"/>
  <c r="Q1917" i="20"/>
  <c r="N1917" i="20"/>
  <c r="R1916" i="20"/>
  <c r="S1916" i="20" s="1"/>
  <c r="Q1916" i="20"/>
  <c r="N1916" i="20"/>
  <c r="R1915" i="20"/>
  <c r="S1915" i="20" s="1"/>
  <c r="Q1915" i="20"/>
  <c r="N1915" i="20"/>
  <c r="R1914" i="20"/>
  <c r="S1914" i="20" s="1"/>
  <c r="Q1914" i="20"/>
  <c r="N1914" i="20"/>
  <c r="R1913" i="20"/>
  <c r="S1913" i="20" s="1"/>
  <c r="Q1913" i="20"/>
  <c r="N1913" i="20"/>
  <c r="R1912" i="20"/>
  <c r="S1912" i="20" s="1"/>
  <c r="Q1912" i="20"/>
  <c r="N1912" i="20"/>
  <c r="R1911" i="20"/>
  <c r="S1911" i="20" s="1"/>
  <c r="Q1911" i="20"/>
  <c r="N1911" i="20"/>
  <c r="R1910" i="20"/>
  <c r="S1910" i="20" s="1"/>
  <c r="Q1910" i="20"/>
  <c r="N1910" i="20"/>
  <c r="R1909" i="20"/>
  <c r="S1909" i="20" s="1"/>
  <c r="Q1909" i="20"/>
  <c r="N1909" i="20"/>
  <c r="R1908" i="20"/>
  <c r="S1908" i="20" s="1"/>
  <c r="Q1908" i="20"/>
  <c r="N1908" i="20"/>
  <c r="R1907" i="20"/>
  <c r="S1907" i="20" s="1"/>
  <c r="Q1907" i="20"/>
  <c r="N1907" i="20"/>
  <c r="R1906" i="20"/>
  <c r="S1906" i="20" s="1"/>
  <c r="Q1906" i="20"/>
  <c r="N1906" i="20"/>
  <c r="R1905" i="20"/>
  <c r="S1905" i="20" s="1"/>
  <c r="Q1905" i="20"/>
  <c r="N1905" i="20"/>
  <c r="R1904" i="20"/>
  <c r="S1904" i="20" s="1"/>
  <c r="Q1904" i="20"/>
  <c r="N1904" i="20"/>
  <c r="R1903" i="20"/>
  <c r="S1903" i="20" s="1"/>
  <c r="Q1903" i="20"/>
  <c r="N1903" i="20"/>
  <c r="R1902" i="20"/>
  <c r="S1902" i="20" s="1"/>
  <c r="Q1902" i="20"/>
  <c r="N1902" i="20"/>
  <c r="R1901" i="20"/>
  <c r="S1901" i="20" s="1"/>
  <c r="Q1901" i="20"/>
  <c r="N1901" i="20"/>
  <c r="R1900" i="20"/>
  <c r="S1900" i="20" s="1"/>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s="1"/>
  <c r="Q1894" i="20"/>
  <c r="N1894" i="20"/>
  <c r="R1893" i="20"/>
  <c r="S1893" i="20" s="1"/>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s="1"/>
  <c r="Q1884" i="20"/>
  <c r="N1884" i="20"/>
  <c r="R1883" i="20"/>
  <c r="S1883" i="20" s="1"/>
  <c r="Q1883" i="20"/>
  <c r="N1883" i="20"/>
  <c r="R1882" i="20"/>
  <c r="S1882" i="20" s="1"/>
  <c r="Q1882" i="20"/>
  <c r="N1882" i="20"/>
  <c r="R1881" i="20"/>
  <c r="S1881" i="20" s="1"/>
  <c r="Q1881" i="20"/>
  <c r="N1881" i="20"/>
  <c r="R1880" i="20"/>
  <c r="S1880" i="20" s="1"/>
  <c r="Q1880" i="20"/>
  <c r="N1880" i="20"/>
  <c r="R1879" i="20"/>
  <c r="S1879" i="20" s="1"/>
  <c r="Q1879" i="20"/>
  <c r="N1879" i="20"/>
  <c r="R1878" i="20"/>
  <c r="S1878" i="20" s="1"/>
  <c r="Q1878" i="20"/>
  <c r="N1878" i="20"/>
  <c r="R1877" i="20"/>
  <c r="S1877" i="20" s="1"/>
  <c r="Q1877" i="20"/>
  <c r="N1877" i="20"/>
  <c r="R1876" i="20"/>
  <c r="S1876" i="20" s="1"/>
  <c r="Q1876" i="20"/>
  <c r="N1876" i="20"/>
  <c r="R1875" i="20"/>
  <c r="S1875" i="20" s="1"/>
  <c r="Q1875" i="20"/>
  <c r="N1875" i="20"/>
  <c r="R1874" i="20"/>
  <c r="S1874" i="20" s="1"/>
  <c r="Q1874" i="20"/>
  <c r="N1874" i="20"/>
  <c r="R1873" i="20"/>
  <c r="S1873" i="20" s="1"/>
  <c r="Q1873" i="20"/>
  <c r="N1873" i="20"/>
  <c r="R1872" i="20"/>
  <c r="S1872" i="20" s="1"/>
  <c r="Q1872" i="20"/>
  <c r="N1872" i="20"/>
  <c r="R1871" i="20"/>
  <c r="S1871" i="20" s="1"/>
  <c r="Q1871" i="20"/>
  <c r="N1871" i="20"/>
  <c r="R1870" i="20"/>
  <c r="S1870" i="20" s="1"/>
  <c r="Q1870" i="20"/>
  <c r="N1870" i="20"/>
  <c r="R1869" i="20"/>
  <c r="S1869" i="20" s="1"/>
  <c r="Q1869" i="20"/>
  <c r="N1869" i="20"/>
  <c r="R1868" i="20"/>
  <c r="S1868" i="20" s="1"/>
  <c r="Q1868" i="20"/>
  <c r="N1868" i="20"/>
  <c r="R1867" i="20"/>
  <c r="S1867" i="20" s="1"/>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s="1"/>
  <c r="Q1861" i="20"/>
  <c r="N1861" i="20"/>
  <c r="R1860" i="20"/>
  <c r="S1860" i="20" s="1"/>
  <c r="Q1860" i="20"/>
  <c r="N1860" i="20"/>
  <c r="R1859" i="20"/>
  <c r="S1859" i="20" s="1"/>
  <c r="Q1859" i="20"/>
  <c r="N1859" i="20"/>
  <c r="R1858" i="20"/>
  <c r="S1858" i="20" s="1"/>
  <c r="Q1858" i="20"/>
  <c r="N1858" i="20"/>
  <c r="R1857" i="20"/>
  <c r="S1857" i="20" s="1"/>
  <c r="Q1857" i="20"/>
  <c r="N1857" i="20"/>
  <c r="R1856" i="20"/>
  <c r="S1856" i="20" s="1"/>
  <c r="Q1856" i="20"/>
  <c r="N1856" i="20"/>
  <c r="R1855" i="20"/>
  <c r="S1855" i="20" s="1"/>
  <c r="Q1855" i="20"/>
  <c r="N1855" i="20"/>
  <c r="R1854" i="20"/>
  <c r="S1854" i="20" s="1"/>
  <c r="Q1854" i="20"/>
  <c r="N1854" i="20"/>
  <c r="R1853" i="20"/>
  <c r="S1853" i="20" s="1"/>
  <c r="Q1853" i="20"/>
  <c r="N1853" i="20"/>
  <c r="R1852" i="20"/>
  <c r="S1852" i="20" s="1"/>
  <c r="Q1852" i="20"/>
  <c r="N1852" i="20"/>
  <c r="R1851" i="20"/>
  <c r="S1851" i="20" s="1"/>
  <c r="Q1851" i="20"/>
  <c r="N1851" i="20"/>
  <c r="R1850" i="20"/>
  <c r="S1850" i="20" s="1"/>
  <c r="Q1850" i="20"/>
  <c r="N1850" i="20"/>
  <c r="R1849" i="20"/>
  <c r="S1849" i="20" s="1"/>
  <c r="Q1849" i="20"/>
  <c r="N1849" i="20"/>
  <c r="R1848" i="20"/>
  <c r="S1848" i="20" s="1"/>
  <c r="Q1848" i="20"/>
  <c r="N1848" i="20"/>
  <c r="R1847" i="20"/>
  <c r="S1847" i="20" s="1"/>
  <c r="Q1847" i="20"/>
  <c r="N1847" i="20"/>
  <c r="R1846" i="20"/>
  <c r="S1846" i="20" s="1"/>
  <c r="Q1846" i="20"/>
  <c r="N1846" i="20"/>
  <c r="R1845" i="20"/>
  <c r="S1845" i="20" s="1"/>
  <c r="Q1845" i="20"/>
  <c r="N1845" i="20"/>
  <c r="R1844" i="20"/>
  <c r="S1844" i="20" s="1"/>
  <c r="Q1844" i="20"/>
  <c r="N1844" i="20"/>
  <c r="R1843" i="20"/>
  <c r="S1843" i="20" s="1"/>
  <c r="Q1843" i="20"/>
  <c r="N1843" i="20"/>
  <c r="R1842" i="20"/>
  <c r="S1842" i="20" s="1"/>
  <c r="Q1842" i="20"/>
  <c r="N1842" i="20"/>
  <c r="R1841" i="20"/>
  <c r="S1841" i="20" s="1"/>
  <c r="Q1841" i="20"/>
  <c r="N1841" i="20"/>
  <c r="R1840" i="20"/>
  <c r="S1840" i="20" s="1"/>
  <c r="Q1840" i="20"/>
  <c r="N1840" i="20"/>
  <c r="R1839" i="20"/>
  <c r="S1839" i="20" s="1"/>
  <c r="Q1839" i="20"/>
  <c r="N1839" i="20"/>
  <c r="R1838" i="20"/>
  <c r="S1838" i="20" s="1"/>
  <c r="Q1838" i="20"/>
  <c r="N1838" i="20"/>
  <c r="R1837" i="20"/>
  <c r="S1837" i="20" s="1"/>
  <c r="Q1837" i="20"/>
  <c r="N1837" i="20"/>
  <c r="R1836" i="20"/>
  <c r="S1836" i="20" s="1"/>
  <c r="Q1836" i="20"/>
  <c r="N1836" i="20"/>
  <c r="R1835" i="20"/>
  <c r="S1835" i="20" s="1"/>
  <c r="Q1835" i="20"/>
  <c r="N1835" i="20"/>
  <c r="R1834" i="20"/>
  <c r="S1834" i="20" s="1"/>
  <c r="Q1834" i="20"/>
  <c r="N1834" i="20"/>
  <c r="R1833" i="20"/>
  <c r="S1833" i="20" s="1"/>
  <c r="Q1833" i="20"/>
  <c r="N1833" i="20"/>
  <c r="R1832" i="20"/>
  <c r="S1832" i="20" s="1"/>
  <c r="Q1832" i="20"/>
  <c r="N1832" i="20"/>
  <c r="R1831" i="20"/>
  <c r="S1831" i="20" s="1"/>
  <c r="Q1831" i="20"/>
  <c r="N1831" i="20"/>
  <c r="R1830" i="20"/>
  <c r="S1830" i="20" s="1"/>
  <c r="Q1830" i="20"/>
  <c r="N1830" i="20"/>
  <c r="R1829" i="20"/>
  <c r="S1829" i="20" s="1"/>
  <c r="Q1829" i="20"/>
  <c r="N1829" i="20"/>
  <c r="R1828" i="20"/>
  <c r="S1828" i="20" s="1"/>
  <c r="Q1828" i="20"/>
  <c r="N1828" i="20"/>
  <c r="R1827" i="20"/>
  <c r="S1827" i="20" s="1"/>
  <c r="Q1827" i="20"/>
  <c r="N1827" i="20"/>
  <c r="R1826" i="20"/>
  <c r="S1826" i="20" s="1"/>
  <c r="Q1826" i="20"/>
  <c r="N1826" i="20"/>
  <c r="R1825" i="20"/>
  <c r="S1825" i="20" s="1"/>
  <c r="Q1825" i="20"/>
  <c r="N1825" i="20"/>
  <c r="R1824" i="20"/>
  <c r="S1824" i="20" s="1"/>
  <c r="Q1824" i="20"/>
  <c r="N1824" i="20"/>
  <c r="R1823" i="20"/>
  <c r="S1823" i="20" s="1"/>
  <c r="Q1823" i="20"/>
  <c r="N1823" i="20"/>
  <c r="R1822" i="20"/>
  <c r="S1822" i="20" s="1"/>
  <c r="Q1822" i="20"/>
  <c r="N1822" i="20"/>
  <c r="R1821" i="20"/>
  <c r="S1821" i="20" s="1"/>
  <c r="Q1821" i="20"/>
  <c r="N1821" i="20"/>
  <c r="R1820" i="20"/>
  <c r="S1820" i="20" s="1"/>
  <c r="Q1820" i="20"/>
  <c r="N1820" i="20"/>
  <c r="R1819" i="20"/>
  <c r="S1819" i="20"/>
  <c r="Q1819" i="20"/>
  <c r="N1819" i="20"/>
  <c r="R1818" i="20"/>
  <c r="S1818" i="20" s="1"/>
  <c r="Q1818" i="20"/>
  <c r="N1818" i="20"/>
  <c r="R1817" i="20"/>
  <c r="S1817" i="20" s="1"/>
  <c r="Q1817" i="20"/>
  <c r="N1817" i="20"/>
  <c r="R1816" i="20"/>
  <c r="S1816" i="20" s="1"/>
  <c r="Q1816" i="20"/>
  <c r="N1816" i="20"/>
  <c r="R1815" i="20"/>
  <c r="S1815" i="20" s="1"/>
  <c r="Q1815" i="20"/>
  <c r="N1815" i="20"/>
  <c r="R1814" i="20"/>
  <c r="S1814" i="20" s="1"/>
  <c r="Q1814" i="20"/>
  <c r="N1814" i="20"/>
  <c r="R1813" i="20"/>
  <c r="S1813" i="20" s="1"/>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s="1"/>
  <c r="Q1807" i="20"/>
  <c r="N1807" i="20"/>
  <c r="R1806" i="20"/>
  <c r="S1806" i="20" s="1"/>
  <c r="Q1806" i="20"/>
  <c r="N1806" i="20"/>
  <c r="R1805" i="20"/>
  <c r="S1805" i="20" s="1"/>
  <c r="Q1805" i="20"/>
  <c r="N1805" i="20"/>
  <c r="R1804" i="20"/>
  <c r="S1804" i="20" s="1"/>
  <c r="Q1804" i="20"/>
  <c r="N1804" i="20"/>
  <c r="R1803" i="20"/>
  <c r="S1803" i="20" s="1"/>
  <c r="Q1803" i="20"/>
  <c r="N1803" i="20"/>
  <c r="R1802" i="20"/>
  <c r="S1802" i="20" s="1"/>
  <c r="Q1802" i="20"/>
  <c r="N1802" i="20"/>
  <c r="R1801" i="20"/>
  <c r="S1801" i="20" s="1"/>
  <c r="Q1801" i="20"/>
  <c r="N1801" i="20"/>
  <c r="R1800" i="20"/>
  <c r="S1800" i="20" s="1"/>
  <c r="Q1800" i="20"/>
  <c r="N1800" i="20"/>
  <c r="R1799" i="20"/>
  <c r="S1799" i="20" s="1"/>
  <c r="Q1799" i="20"/>
  <c r="N1799" i="20"/>
  <c r="R1798" i="20"/>
  <c r="S1798" i="20" s="1"/>
  <c r="Q1798" i="20"/>
  <c r="N1798" i="20"/>
  <c r="R1797" i="20"/>
  <c r="S1797" i="20" s="1"/>
  <c r="Q1797" i="20"/>
  <c r="N1797" i="20"/>
  <c r="R1796" i="20"/>
  <c r="S1796" i="20" s="1"/>
  <c r="Q1796" i="20"/>
  <c r="N1796" i="20"/>
  <c r="R1795" i="20"/>
  <c r="S1795" i="20" s="1"/>
  <c r="Q1795" i="20"/>
  <c r="N1795" i="20"/>
  <c r="R1794" i="20"/>
  <c r="S1794" i="20" s="1"/>
  <c r="Q1794" i="20"/>
  <c r="N1794" i="20"/>
  <c r="R1793" i="20"/>
  <c r="S1793" i="20" s="1"/>
  <c r="Q1793" i="20"/>
  <c r="N1793" i="20"/>
  <c r="R1792" i="20"/>
  <c r="S1792" i="20" s="1"/>
  <c r="Q1792" i="20"/>
  <c r="N1792" i="20"/>
  <c r="R1791" i="20"/>
  <c r="S1791" i="20" s="1"/>
  <c r="Q1791" i="20"/>
  <c r="N1791" i="20"/>
  <c r="R1790" i="20"/>
  <c r="S1790" i="20" s="1"/>
  <c r="Q1790" i="20"/>
  <c r="N1790" i="20"/>
  <c r="R1789" i="20"/>
  <c r="S1789" i="20" s="1"/>
  <c r="Q1789" i="20"/>
  <c r="N1789" i="20"/>
  <c r="R1788" i="20"/>
  <c r="S1788" i="20" s="1"/>
  <c r="Q1788" i="20"/>
  <c r="N1788" i="20"/>
  <c r="R1787" i="20"/>
  <c r="S1787" i="20" s="1"/>
  <c r="Q1787" i="20"/>
  <c r="N1787" i="20"/>
  <c r="R1786" i="20"/>
  <c r="S1786" i="20" s="1"/>
  <c r="Q1786" i="20"/>
  <c r="N1786" i="20"/>
  <c r="R1785" i="20"/>
  <c r="S1785" i="20" s="1"/>
  <c r="Q1785" i="20"/>
  <c r="N1785" i="20"/>
  <c r="R1784" i="20"/>
  <c r="S1784" i="20" s="1"/>
  <c r="Q1784" i="20"/>
  <c r="N1784" i="20"/>
  <c r="R1783" i="20"/>
  <c r="S1783" i="20" s="1"/>
  <c r="Q1783" i="20"/>
  <c r="N1783" i="20"/>
  <c r="R1782" i="20"/>
  <c r="S1782" i="20" s="1"/>
  <c r="Q1782" i="20"/>
  <c r="N1782" i="20"/>
  <c r="R1781" i="20"/>
  <c r="S1781" i="20" s="1"/>
  <c r="Q1781" i="20"/>
  <c r="N1781" i="20"/>
  <c r="R1780" i="20"/>
  <c r="S1780" i="20" s="1"/>
  <c r="Q1780" i="20"/>
  <c r="N1780" i="20"/>
  <c r="R1779" i="20"/>
  <c r="S1779" i="20" s="1"/>
  <c r="Q1779" i="20"/>
  <c r="N1779" i="20"/>
  <c r="R1778" i="20"/>
  <c r="S1778" i="20" s="1"/>
  <c r="Q1778" i="20"/>
  <c r="N1778" i="20"/>
  <c r="R1777" i="20"/>
  <c r="S1777" i="20" s="1"/>
  <c r="Q1777" i="20"/>
  <c r="N1777" i="20"/>
  <c r="R1776" i="20"/>
  <c r="S1776" i="20" s="1"/>
  <c r="Q1776" i="20"/>
  <c r="N1776" i="20"/>
  <c r="R1775" i="20"/>
  <c r="S1775" i="20" s="1"/>
  <c r="Q1775" i="20"/>
  <c r="N1775" i="20"/>
  <c r="R1774" i="20"/>
  <c r="S1774" i="20" s="1"/>
  <c r="Q1774" i="20"/>
  <c r="N1774" i="20"/>
  <c r="R1773" i="20"/>
  <c r="S1773" i="20" s="1"/>
  <c r="Q1773" i="20"/>
  <c r="N1773" i="20"/>
  <c r="R1772" i="20"/>
  <c r="S1772" i="20" s="1"/>
  <c r="Q1772" i="20"/>
  <c r="N1772" i="20"/>
  <c r="R1771" i="20"/>
  <c r="S1771" i="20" s="1"/>
  <c r="Q1771" i="20"/>
  <c r="N1771" i="20"/>
  <c r="R1770" i="20"/>
  <c r="S1770" i="20" s="1"/>
  <c r="Q1770" i="20"/>
  <c r="N1770" i="20"/>
  <c r="R1769" i="20"/>
  <c r="S1769" i="20" s="1"/>
  <c r="Q1769" i="20"/>
  <c r="N1769" i="20"/>
  <c r="R1768" i="20"/>
  <c r="S1768" i="20" s="1"/>
  <c r="Q1768" i="20"/>
  <c r="N1768" i="20"/>
  <c r="R1767" i="20"/>
  <c r="S1767" i="20" s="1"/>
  <c r="Q1767" i="20"/>
  <c r="N1767" i="20"/>
  <c r="R1766" i="20"/>
  <c r="S1766" i="20" s="1"/>
  <c r="Q1766" i="20"/>
  <c r="N1766" i="20"/>
  <c r="R1765" i="20"/>
  <c r="S1765" i="20" s="1"/>
  <c r="Q1765" i="20"/>
  <c r="N1765" i="20"/>
  <c r="R1764" i="20"/>
  <c r="S1764" i="20" s="1"/>
  <c r="Q1764" i="20"/>
  <c r="N1764" i="20"/>
  <c r="R1763" i="20"/>
  <c r="S1763" i="20" s="1"/>
  <c r="Q1763" i="20"/>
  <c r="N1763" i="20"/>
  <c r="R1762" i="20"/>
  <c r="S1762" i="20" s="1"/>
  <c r="Q1762" i="20"/>
  <c r="N1762" i="20"/>
  <c r="R1761" i="20"/>
  <c r="S1761" i="20" s="1"/>
  <c r="Q1761" i="20"/>
  <c r="N1761" i="20"/>
  <c r="R1760" i="20"/>
  <c r="S1760" i="20" s="1"/>
  <c r="Q1760" i="20"/>
  <c r="N1760" i="20"/>
  <c r="R1759" i="20"/>
  <c r="S1759" i="20" s="1"/>
  <c r="Q1759" i="20"/>
  <c r="N1759" i="20"/>
  <c r="R1758" i="20"/>
  <c r="S1758" i="20" s="1"/>
  <c r="Q1758" i="20"/>
  <c r="N1758" i="20"/>
  <c r="R1757" i="20"/>
  <c r="S1757" i="20" s="1"/>
  <c r="Q1757" i="20"/>
  <c r="N1757" i="20"/>
  <c r="R1756" i="20"/>
  <c r="S1756" i="20" s="1"/>
  <c r="Q1756" i="20"/>
  <c r="N1756" i="20"/>
  <c r="R1755" i="20"/>
  <c r="S1755" i="20" s="1"/>
  <c r="Q1755" i="20"/>
  <c r="N1755" i="20"/>
  <c r="R1754" i="20"/>
  <c r="S1754" i="20" s="1"/>
  <c r="Q1754" i="20"/>
  <c r="N1754" i="20"/>
  <c r="R1753" i="20"/>
  <c r="S1753" i="20" s="1"/>
  <c r="Q1753" i="20"/>
  <c r="N1753" i="20"/>
  <c r="R1752" i="20"/>
  <c r="S1752" i="20" s="1"/>
  <c r="Q1752" i="20"/>
  <c r="N1752" i="20"/>
  <c r="R1751" i="20"/>
  <c r="S1751" i="20" s="1"/>
  <c r="Q1751" i="20"/>
  <c r="N1751" i="20"/>
  <c r="R1750" i="20"/>
  <c r="S1750" i="20" s="1"/>
  <c r="Q1750" i="20"/>
  <c r="N1750" i="20"/>
  <c r="R1749" i="20"/>
  <c r="S1749" i="20" s="1"/>
  <c r="Q1749" i="20"/>
  <c r="N1749" i="20"/>
  <c r="R1748" i="20"/>
  <c r="S1748" i="20" s="1"/>
  <c r="Q1748" i="20"/>
  <c r="N1748" i="20"/>
  <c r="R1747" i="20"/>
  <c r="S1747" i="20" s="1"/>
  <c r="Q1747" i="20"/>
  <c r="N1747" i="20"/>
  <c r="R1746" i="20"/>
  <c r="S1746" i="20" s="1"/>
  <c r="Q1746" i="20"/>
  <c r="N1746" i="20"/>
  <c r="R1745" i="20"/>
  <c r="S1745" i="20" s="1"/>
  <c r="Q1745" i="20"/>
  <c r="N1745" i="20"/>
  <c r="R1744" i="20"/>
  <c r="S1744" i="20" s="1"/>
  <c r="Q1744" i="20"/>
  <c r="N1744" i="20"/>
  <c r="R1743" i="20"/>
  <c r="S1743" i="20" s="1"/>
  <c r="Q1743" i="20"/>
  <c r="N1743" i="20"/>
  <c r="R1742" i="20"/>
  <c r="S1742" i="20" s="1"/>
  <c r="Q1742" i="20"/>
  <c r="N1742" i="20"/>
  <c r="R1741" i="20"/>
  <c r="S1741" i="20" s="1"/>
  <c r="Q1741" i="20"/>
  <c r="N1741" i="20"/>
  <c r="R1740" i="20"/>
  <c r="S1740" i="20" s="1"/>
  <c r="Q1740" i="20"/>
  <c r="N1740" i="20"/>
  <c r="R1739" i="20"/>
  <c r="S1739" i="20" s="1"/>
  <c r="Q1739" i="20"/>
  <c r="N1739" i="20"/>
  <c r="R1738" i="20"/>
  <c r="S1738" i="20" s="1"/>
  <c r="Q1738" i="20"/>
  <c r="N1738" i="20"/>
  <c r="R1737" i="20"/>
  <c r="S1737" i="20" s="1"/>
  <c r="Q1737" i="20"/>
  <c r="N1737" i="20"/>
  <c r="R1736" i="20"/>
  <c r="S1736" i="20" s="1"/>
  <c r="Q1736" i="20"/>
  <c r="N1736" i="20"/>
  <c r="R1735" i="20"/>
  <c r="S1735" i="20" s="1"/>
  <c r="Q1735" i="20"/>
  <c r="N1735" i="20"/>
  <c r="R1734" i="20"/>
  <c r="S1734" i="20" s="1"/>
  <c r="Q1734" i="20"/>
  <c r="N1734" i="20"/>
  <c r="R1733" i="20"/>
  <c r="S1733" i="20" s="1"/>
  <c r="Q1733" i="20"/>
  <c r="N1733" i="20"/>
  <c r="R1732" i="20"/>
  <c r="S1732" i="20" s="1"/>
  <c r="Q1732" i="20"/>
  <c r="N1732" i="20"/>
  <c r="R1731" i="20"/>
  <c r="S1731" i="20" s="1"/>
  <c r="Q1731" i="20"/>
  <c r="N1731" i="20"/>
  <c r="R1730" i="20"/>
  <c r="S1730" i="20" s="1"/>
  <c r="Q1730" i="20"/>
  <c r="N1730" i="20"/>
  <c r="R1729" i="20"/>
  <c r="S1729" i="20" s="1"/>
  <c r="Q1729" i="20"/>
  <c r="N1729" i="20"/>
  <c r="R1728" i="20"/>
  <c r="S1728" i="20" s="1"/>
  <c r="Q1728" i="20"/>
  <c r="N1728" i="20"/>
  <c r="R1727" i="20"/>
  <c r="S1727" i="20" s="1"/>
  <c r="Q1727" i="20"/>
  <c r="N1727" i="20"/>
  <c r="R1726" i="20"/>
  <c r="S1726" i="20" s="1"/>
  <c r="Q1726" i="20"/>
  <c r="N1726" i="20"/>
  <c r="R1725" i="20"/>
  <c r="S1725" i="20" s="1"/>
  <c r="Q1725" i="20"/>
  <c r="N1725" i="20"/>
  <c r="R1724" i="20"/>
  <c r="S1724" i="20" s="1"/>
  <c r="Q1724" i="20"/>
  <c r="N1724" i="20"/>
  <c r="R1723" i="20"/>
  <c r="S1723" i="20" s="1"/>
  <c r="Q1723" i="20"/>
  <c r="N1723" i="20"/>
  <c r="R1722" i="20"/>
  <c r="S1722" i="20" s="1"/>
  <c r="Q1722" i="20"/>
  <c r="N1722" i="20"/>
  <c r="R1721" i="20"/>
  <c r="S1721" i="20" s="1"/>
  <c r="Q1721" i="20"/>
  <c r="N1721" i="20"/>
  <c r="R1720" i="20"/>
  <c r="S1720" i="20" s="1"/>
  <c r="Q1720" i="20"/>
  <c r="N1720" i="20"/>
  <c r="R1719" i="20"/>
  <c r="S1719" i="20" s="1"/>
  <c r="Q1719" i="20"/>
  <c r="N1719" i="20"/>
  <c r="R1718" i="20"/>
  <c r="S1718" i="20" s="1"/>
  <c r="Q1718" i="20"/>
  <c r="N1718" i="20"/>
  <c r="R1717" i="20"/>
  <c r="S1717" i="20" s="1"/>
  <c r="Q1717" i="20"/>
  <c r="N1717" i="20"/>
  <c r="R1716" i="20"/>
  <c r="S1716" i="20" s="1"/>
  <c r="Q1716" i="20"/>
  <c r="N1716" i="20"/>
  <c r="R1715" i="20"/>
  <c r="S1715" i="20" s="1"/>
  <c r="Q1715" i="20"/>
  <c r="N1715" i="20"/>
  <c r="R1714" i="20"/>
  <c r="S1714" i="20" s="1"/>
  <c r="Q1714" i="20"/>
  <c r="N1714" i="20"/>
  <c r="R1713" i="20"/>
  <c r="S1713" i="20" s="1"/>
  <c r="Q1713" i="20"/>
  <c r="N1713" i="20"/>
  <c r="R1712" i="20"/>
  <c r="S1712" i="20" s="1"/>
  <c r="Q1712" i="20"/>
  <c r="N1712" i="20"/>
  <c r="R1711" i="20"/>
  <c r="S1711" i="20" s="1"/>
  <c r="Q1711" i="20"/>
  <c r="N1711" i="20"/>
  <c r="R1710" i="20"/>
  <c r="S1710" i="20" s="1"/>
  <c r="Q1710" i="20"/>
  <c r="N1710" i="20"/>
  <c r="R1709" i="20"/>
  <c r="S1709" i="20" s="1"/>
  <c r="Q1709" i="20"/>
  <c r="N1709" i="20"/>
  <c r="R1708" i="20"/>
  <c r="S1708" i="20" s="1"/>
  <c r="Q1708" i="20"/>
  <c r="N1708" i="20"/>
  <c r="R1707" i="20"/>
  <c r="S1707" i="20" s="1"/>
  <c r="Q1707" i="20"/>
  <c r="N1707" i="20"/>
  <c r="R1706" i="20"/>
  <c r="S1706" i="20" s="1"/>
  <c r="Q1706" i="20"/>
  <c r="N1706" i="20"/>
  <c r="R1705" i="20"/>
  <c r="S1705" i="20" s="1"/>
  <c r="Q1705" i="20"/>
  <c r="N1705" i="20"/>
  <c r="R1704" i="20"/>
  <c r="S1704" i="20" s="1"/>
  <c r="Q1704" i="20"/>
  <c r="N1704" i="20"/>
  <c r="R1703" i="20"/>
  <c r="S1703" i="20" s="1"/>
  <c r="Q1703" i="20"/>
  <c r="N1703" i="20"/>
  <c r="R1702" i="20"/>
  <c r="S1702" i="20" s="1"/>
  <c r="Q1702" i="20"/>
  <c r="N1702" i="20"/>
  <c r="R1701" i="20"/>
  <c r="S1701" i="20" s="1"/>
  <c r="Q1701" i="20"/>
  <c r="N1701" i="20"/>
  <c r="R1700" i="20"/>
  <c r="S1700" i="20" s="1"/>
  <c r="Q1700" i="20"/>
  <c r="N1700" i="20"/>
  <c r="R1699" i="20"/>
  <c r="S1699" i="20" s="1"/>
  <c r="Q1699" i="20"/>
  <c r="N1699" i="20"/>
  <c r="R1698" i="20"/>
  <c r="S1698" i="20" s="1"/>
  <c r="Q1698" i="20"/>
  <c r="N1698" i="20"/>
  <c r="R1697" i="20"/>
  <c r="S1697" i="20" s="1"/>
  <c r="Q1697" i="20"/>
  <c r="N1697" i="20"/>
  <c r="R1696" i="20"/>
  <c r="S1696" i="20" s="1"/>
  <c r="Q1696" i="20"/>
  <c r="N1696" i="20"/>
  <c r="R1695" i="20"/>
  <c r="S1695" i="20" s="1"/>
  <c r="Q1695" i="20"/>
  <c r="N1695" i="20"/>
  <c r="R1694" i="20"/>
  <c r="S1694" i="20" s="1"/>
  <c r="Q1694" i="20"/>
  <c r="N1694" i="20"/>
  <c r="R1693" i="20"/>
  <c r="S1693" i="20" s="1"/>
  <c r="Q1693" i="20"/>
  <c r="N1693" i="20"/>
  <c r="R1692" i="20"/>
  <c r="S1692" i="20" s="1"/>
  <c r="Q1692" i="20"/>
  <c r="N1692" i="20"/>
  <c r="R1691" i="20"/>
  <c r="S1691" i="20" s="1"/>
  <c r="Q1691" i="20"/>
  <c r="N1691" i="20"/>
  <c r="R1690" i="20"/>
  <c r="S1690" i="20" s="1"/>
  <c r="Q1690" i="20"/>
  <c r="N1690" i="20"/>
  <c r="R1689" i="20"/>
  <c r="S1689" i="20" s="1"/>
  <c r="Q1689" i="20"/>
  <c r="N1689" i="20"/>
  <c r="R1688" i="20"/>
  <c r="S1688" i="20" s="1"/>
  <c r="Q1688" i="20"/>
  <c r="N1688" i="20"/>
  <c r="R1687" i="20"/>
  <c r="S1687" i="20" s="1"/>
  <c r="Q1687" i="20"/>
  <c r="N1687" i="20"/>
  <c r="R1686" i="20"/>
  <c r="S1686" i="20" s="1"/>
  <c r="Q1686" i="20"/>
  <c r="N1686" i="20"/>
  <c r="R1685" i="20"/>
  <c r="S1685" i="20" s="1"/>
  <c r="Q1685" i="20"/>
  <c r="N1685" i="20"/>
  <c r="R1684" i="20"/>
  <c r="S1684" i="20" s="1"/>
  <c r="Q1684" i="20"/>
  <c r="N1684" i="20"/>
  <c r="R1683" i="20"/>
  <c r="S1683" i="20" s="1"/>
  <c r="Q1683" i="20"/>
  <c r="N1683" i="20"/>
  <c r="R1682" i="20"/>
  <c r="S1682" i="20" s="1"/>
  <c r="Q1682" i="20"/>
  <c r="N1682" i="20"/>
  <c r="R1681" i="20"/>
  <c r="S1681" i="20" s="1"/>
  <c r="Q1681" i="20"/>
  <c r="N1681" i="20"/>
  <c r="R1680" i="20"/>
  <c r="S1680" i="20" s="1"/>
  <c r="Q1680" i="20"/>
  <c r="N1680" i="20"/>
  <c r="R1679" i="20"/>
  <c r="S1679" i="20" s="1"/>
  <c r="Q1679" i="20"/>
  <c r="N1679" i="20"/>
  <c r="R1678" i="20"/>
  <c r="S1678" i="20" s="1"/>
  <c r="Q1678" i="20"/>
  <c r="N1678" i="20"/>
  <c r="R1677" i="20"/>
  <c r="S1677" i="20" s="1"/>
  <c r="Q1677" i="20"/>
  <c r="N1677" i="20"/>
  <c r="R1676" i="20"/>
  <c r="S1676" i="20" s="1"/>
  <c r="Q1676" i="20"/>
  <c r="N1676" i="20"/>
  <c r="R1675" i="20"/>
  <c r="S1675" i="20" s="1"/>
  <c r="Q1675" i="20"/>
  <c r="N1675" i="20"/>
  <c r="R1674" i="20"/>
  <c r="S1674" i="20" s="1"/>
  <c r="Q1674" i="20"/>
  <c r="N1674" i="20"/>
  <c r="R1673" i="20"/>
  <c r="S1673" i="20" s="1"/>
  <c r="Q1673" i="20"/>
  <c r="N1673" i="20"/>
  <c r="R1672" i="20"/>
  <c r="S1672" i="20" s="1"/>
  <c r="Q1672" i="20"/>
  <c r="N1672" i="20"/>
  <c r="R1671" i="20"/>
  <c r="S1671" i="20" s="1"/>
  <c r="Q1671" i="20"/>
  <c r="N1671" i="20"/>
  <c r="R1670" i="20"/>
  <c r="S1670" i="20" s="1"/>
  <c r="Q1670" i="20"/>
  <c r="N1670" i="20"/>
  <c r="R1669" i="20"/>
  <c r="S1669" i="20" s="1"/>
  <c r="Q1669" i="20"/>
  <c r="N1669" i="20"/>
  <c r="R1668" i="20"/>
  <c r="S1668" i="20" s="1"/>
  <c r="Q1668" i="20"/>
  <c r="N1668" i="20"/>
  <c r="R1667" i="20"/>
  <c r="S1667" i="20" s="1"/>
  <c r="Q1667" i="20"/>
  <c r="N1667" i="20"/>
  <c r="R1666" i="20"/>
  <c r="S1666" i="20" s="1"/>
  <c r="Q1666" i="20"/>
  <c r="N1666" i="20"/>
  <c r="R1665" i="20"/>
  <c r="S1665" i="20" s="1"/>
  <c r="Q1665" i="20"/>
  <c r="N1665" i="20"/>
  <c r="R1664" i="20"/>
  <c r="S1664" i="20" s="1"/>
  <c r="Q1664" i="20"/>
  <c r="N1664" i="20"/>
  <c r="R1663" i="20"/>
  <c r="S1663" i="20" s="1"/>
  <c r="Q1663" i="20"/>
  <c r="N1663" i="20"/>
  <c r="R1662" i="20"/>
  <c r="S1662" i="20" s="1"/>
  <c r="Q1662" i="20"/>
  <c r="N1662" i="20"/>
  <c r="R1661" i="20"/>
  <c r="S1661" i="20" s="1"/>
  <c r="Q1661" i="20"/>
  <c r="N1661" i="20"/>
  <c r="R1660" i="20"/>
  <c r="S1660" i="20" s="1"/>
  <c r="Q1660" i="20"/>
  <c r="N1660" i="20"/>
  <c r="R1659" i="20"/>
  <c r="S1659" i="20" s="1"/>
  <c r="Q1659" i="20"/>
  <c r="N1659" i="20"/>
  <c r="R1658" i="20"/>
  <c r="S1658" i="20" s="1"/>
  <c r="Q1658" i="20"/>
  <c r="N1658" i="20"/>
  <c r="R1657" i="20"/>
  <c r="S1657" i="20" s="1"/>
  <c r="Q1657" i="20"/>
  <c r="N1657" i="20"/>
  <c r="R1656" i="20"/>
  <c r="S1656" i="20" s="1"/>
  <c r="Q1656" i="20"/>
  <c r="N1656" i="20"/>
  <c r="R1655" i="20"/>
  <c r="S1655" i="20" s="1"/>
  <c r="Q1655" i="20"/>
  <c r="N1655" i="20"/>
  <c r="R1654" i="20"/>
  <c r="S1654" i="20" s="1"/>
  <c r="Q1654" i="20"/>
  <c r="N1654" i="20"/>
  <c r="R1653" i="20"/>
  <c r="S1653" i="20" s="1"/>
  <c r="Q1653" i="20"/>
  <c r="N1653" i="20"/>
  <c r="R1652" i="20"/>
  <c r="S1652" i="20" s="1"/>
  <c r="Q1652" i="20"/>
  <c r="N1652" i="20"/>
  <c r="R1651" i="20"/>
  <c r="S1651" i="20" s="1"/>
  <c r="Q1651" i="20"/>
  <c r="N1651" i="20"/>
  <c r="R1650" i="20"/>
  <c r="S1650" i="20" s="1"/>
  <c r="Q1650" i="20"/>
  <c r="N1650" i="20"/>
  <c r="R1649" i="20"/>
  <c r="S1649" i="20" s="1"/>
  <c r="Q1649" i="20"/>
  <c r="N1649" i="20"/>
  <c r="R1648" i="20"/>
  <c r="S1648" i="20" s="1"/>
  <c r="Q1648" i="20"/>
  <c r="N1648" i="20"/>
  <c r="R1647" i="20"/>
  <c r="S1647" i="20" s="1"/>
  <c r="Q1647" i="20"/>
  <c r="N1647" i="20"/>
  <c r="R1646" i="20"/>
  <c r="S1646" i="20" s="1"/>
  <c r="Q1646" i="20"/>
  <c r="N1646" i="20"/>
  <c r="R1645" i="20"/>
  <c r="S1645" i="20" s="1"/>
  <c r="Q1645" i="20"/>
  <c r="N1645" i="20"/>
  <c r="R1644" i="20"/>
  <c r="S1644" i="20" s="1"/>
  <c r="Q1644" i="20"/>
  <c r="N1644" i="20"/>
  <c r="R1643" i="20"/>
  <c r="S1643" i="20" s="1"/>
  <c r="Q1643" i="20"/>
  <c r="N1643" i="20"/>
  <c r="R1642" i="20"/>
  <c r="S1642" i="20" s="1"/>
  <c r="Q1642" i="20"/>
  <c r="N1642" i="20"/>
  <c r="R1641" i="20"/>
  <c r="S1641" i="20" s="1"/>
  <c r="Q1641" i="20"/>
  <c r="N1641" i="20"/>
  <c r="R1640" i="20"/>
  <c r="S1640" i="20" s="1"/>
  <c r="Q1640" i="20"/>
  <c r="N1640" i="20"/>
  <c r="R1639" i="20"/>
  <c r="S1639" i="20" s="1"/>
  <c r="Q1639" i="20"/>
  <c r="N1639" i="20"/>
  <c r="R1638" i="20"/>
  <c r="S1638" i="20" s="1"/>
  <c r="Q1638" i="20"/>
  <c r="N1638" i="20"/>
  <c r="R1637" i="20"/>
  <c r="S1637" i="20" s="1"/>
  <c r="Q1637" i="20"/>
  <c r="N1637" i="20"/>
  <c r="R1636" i="20"/>
  <c r="S1636" i="20" s="1"/>
  <c r="Q1636" i="20"/>
  <c r="N1636" i="20"/>
  <c r="R1635" i="20"/>
  <c r="S1635" i="20" s="1"/>
  <c r="Q1635" i="20"/>
  <c r="N1635" i="20"/>
  <c r="R1634" i="20"/>
  <c r="S1634" i="20" s="1"/>
  <c r="Q1634" i="20"/>
  <c r="N1634" i="20"/>
  <c r="R1633" i="20"/>
  <c r="S1633" i="20" s="1"/>
  <c r="Q1633" i="20"/>
  <c r="N1633" i="20"/>
  <c r="R1632" i="20"/>
  <c r="S1632" i="20" s="1"/>
  <c r="Q1632" i="20"/>
  <c r="N1632" i="20"/>
  <c r="R1631" i="20"/>
  <c r="S1631" i="20" s="1"/>
  <c r="Q1631" i="20"/>
  <c r="N1631" i="20"/>
  <c r="R1630" i="20"/>
  <c r="S1630" i="20" s="1"/>
  <c r="Q1630" i="20"/>
  <c r="N1630" i="20"/>
  <c r="R1629" i="20"/>
  <c r="S1629" i="20" s="1"/>
  <c r="Q1629" i="20"/>
  <c r="N1629" i="20"/>
  <c r="R1628" i="20"/>
  <c r="S1628" i="20" s="1"/>
  <c r="Q1628" i="20"/>
  <c r="N1628" i="20"/>
  <c r="R1627" i="20"/>
  <c r="S1627" i="20" s="1"/>
  <c r="Q1627" i="20"/>
  <c r="N1627" i="20"/>
  <c r="R1626" i="20"/>
  <c r="S1626" i="20" s="1"/>
  <c r="Q1626" i="20"/>
  <c r="N1626" i="20"/>
  <c r="R1625" i="20"/>
  <c r="S1625" i="20" s="1"/>
  <c r="Q1625" i="20"/>
  <c r="N1625" i="20"/>
  <c r="R1624" i="20"/>
  <c r="S1624" i="20" s="1"/>
  <c r="Q1624" i="20"/>
  <c r="N1624" i="20"/>
  <c r="R1623" i="20"/>
  <c r="S1623" i="20" s="1"/>
  <c r="Q1623" i="20"/>
  <c r="N1623" i="20"/>
  <c r="R1622" i="20"/>
  <c r="S1622" i="20" s="1"/>
  <c r="Q1622" i="20"/>
  <c r="N1622" i="20"/>
  <c r="R1621" i="20"/>
  <c r="S1621" i="20" s="1"/>
  <c r="Q1621" i="20"/>
  <c r="N1621" i="20"/>
  <c r="R1620" i="20"/>
  <c r="S1620" i="20" s="1"/>
  <c r="Q1620" i="20"/>
  <c r="N1620" i="20"/>
  <c r="R1619" i="20"/>
  <c r="S1619" i="20" s="1"/>
  <c r="Q1619" i="20"/>
  <c r="N1619" i="20"/>
  <c r="R1618" i="20"/>
  <c r="S1618" i="20" s="1"/>
  <c r="Q1618" i="20"/>
  <c r="N1618" i="20"/>
  <c r="R1617" i="20"/>
  <c r="S1617" i="20" s="1"/>
  <c r="Q1617" i="20"/>
  <c r="N1617" i="20"/>
  <c r="R1616" i="20"/>
  <c r="S1616" i="20" s="1"/>
  <c r="Q1616" i="20"/>
  <c r="N1616" i="20"/>
  <c r="R1615" i="20"/>
  <c r="S1615" i="20" s="1"/>
  <c r="Q1615" i="20"/>
  <c r="N1615" i="20"/>
  <c r="R1614" i="20"/>
  <c r="S1614" i="20" s="1"/>
  <c r="Q1614" i="20"/>
  <c r="N1614" i="20"/>
  <c r="R1613" i="20"/>
  <c r="S1613" i="20" s="1"/>
  <c r="Q1613" i="20"/>
  <c r="N1613" i="20"/>
  <c r="R1612" i="20"/>
  <c r="S1612" i="20" s="1"/>
  <c r="Q1612" i="20"/>
  <c r="N1612" i="20"/>
  <c r="R1611" i="20"/>
  <c r="S1611" i="20" s="1"/>
  <c r="Q1611" i="20"/>
  <c r="N1611" i="20"/>
  <c r="R1610" i="20"/>
  <c r="S1610" i="20" s="1"/>
  <c r="Q1610" i="20"/>
  <c r="N1610" i="20"/>
  <c r="R1609" i="20"/>
  <c r="S1609" i="20" s="1"/>
  <c r="Q1609" i="20"/>
  <c r="N1609" i="20"/>
  <c r="R1608" i="20"/>
  <c r="S1608" i="20" s="1"/>
  <c r="Q1608" i="20"/>
  <c r="N1608" i="20"/>
  <c r="R1607" i="20"/>
  <c r="S1607" i="20" s="1"/>
  <c r="Q1607" i="20"/>
  <c r="N1607" i="20"/>
  <c r="R1606" i="20"/>
  <c r="S1606" i="20" s="1"/>
  <c r="Q1606" i="20"/>
  <c r="N1606" i="20"/>
  <c r="R1605" i="20"/>
  <c r="S1605" i="20" s="1"/>
  <c r="Q1605" i="20"/>
  <c r="N1605" i="20"/>
  <c r="R1604" i="20"/>
  <c r="S1604" i="20" s="1"/>
  <c r="Q1604" i="20"/>
  <c r="N1604" i="20"/>
  <c r="R1603" i="20"/>
  <c r="S1603" i="20" s="1"/>
  <c r="Q1603" i="20"/>
  <c r="N1603" i="20"/>
  <c r="R1602" i="20"/>
  <c r="S1602" i="20" s="1"/>
  <c r="Q1602" i="20"/>
  <c r="N1602" i="20"/>
  <c r="R1601" i="20"/>
  <c r="S1601" i="20" s="1"/>
  <c r="Q1601" i="20"/>
  <c r="N1601" i="20"/>
  <c r="R1600" i="20"/>
  <c r="S1600" i="20" s="1"/>
  <c r="Q1600" i="20"/>
  <c r="N1600" i="20"/>
  <c r="R1599" i="20"/>
  <c r="S1599" i="20" s="1"/>
  <c r="Q1599" i="20"/>
  <c r="N1599" i="20"/>
  <c r="R1598" i="20"/>
  <c r="S1598" i="20" s="1"/>
  <c r="Q1598" i="20"/>
  <c r="N1598" i="20"/>
  <c r="R1597" i="20"/>
  <c r="S1597" i="20" s="1"/>
  <c r="Q1597" i="20"/>
  <c r="N1597" i="20"/>
  <c r="R1596" i="20"/>
  <c r="S1596" i="20" s="1"/>
  <c r="Q1596" i="20"/>
  <c r="N1596" i="20"/>
  <c r="R1595" i="20"/>
  <c r="S1595" i="20" s="1"/>
  <c r="Q1595" i="20"/>
  <c r="N1595" i="20"/>
  <c r="R1594" i="20"/>
  <c r="S1594" i="20" s="1"/>
  <c r="Q1594" i="20"/>
  <c r="N1594" i="20"/>
  <c r="R1593" i="20"/>
  <c r="S1593" i="20" s="1"/>
  <c r="Q1593" i="20"/>
  <c r="N1593" i="20"/>
  <c r="R1592" i="20"/>
  <c r="S1592" i="20" s="1"/>
  <c r="Q1592" i="20"/>
  <c r="N1592" i="20"/>
  <c r="R1591" i="20"/>
  <c r="S1591" i="20" s="1"/>
  <c r="Q1591" i="20"/>
  <c r="N1591" i="20"/>
  <c r="R1590" i="20"/>
  <c r="S1590" i="20" s="1"/>
  <c r="Q1590" i="20"/>
  <c r="N1590" i="20"/>
  <c r="R1589" i="20"/>
  <c r="S1589" i="20" s="1"/>
  <c r="Q1589" i="20"/>
  <c r="N1589" i="20"/>
  <c r="R1588" i="20"/>
  <c r="S1588" i="20" s="1"/>
  <c r="Q1588" i="20"/>
  <c r="N1588" i="20"/>
  <c r="R1587" i="20"/>
  <c r="S1587" i="20" s="1"/>
  <c r="Q1587" i="20"/>
  <c r="N1587" i="20"/>
  <c r="R1586" i="20"/>
  <c r="S1586" i="20" s="1"/>
  <c r="Q1586" i="20"/>
  <c r="N1586" i="20"/>
  <c r="R1585" i="20"/>
  <c r="S1585" i="20" s="1"/>
  <c r="Q1585" i="20"/>
  <c r="N1585" i="20"/>
  <c r="R1584" i="20"/>
  <c r="S1584" i="20" s="1"/>
  <c r="Q1584" i="20"/>
  <c r="N1584" i="20"/>
  <c r="R1583" i="20"/>
  <c r="S1583" i="20" s="1"/>
  <c r="Q1583" i="20"/>
  <c r="N1583" i="20"/>
  <c r="R1582" i="20"/>
  <c r="S1582" i="20" s="1"/>
  <c r="Q1582" i="20"/>
  <c r="N1582" i="20"/>
  <c r="R1581" i="20"/>
  <c r="S1581" i="20" s="1"/>
  <c r="Q1581" i="20"/>
  <c r="N1581" i="20"/>
  <c r="R1580" i="20"/>
  <c r="S1580" i="20" s="1"/>
  <c r="Q1580" i="20"/>
  <c r="N1580" i="20"/>
  <c r="R1579" i="20"/>
  <c r="S1579" i="20" s="1"/>
  <c r="Q1579" i="20"/>
  <c r="N1579" i="20"/>
  <c r="R1578" i="20"/>
  <c r="S1578" i="20" s="1"/>
  <c r="Q1578" i="20"/>
  <c r="N1578" i="20"/>
  <c r="R1577" i="20"/>
  <c r="S1577" i="20" s="1"/>
  <c r="Q1577" i="20"/>
  <c r="N1577" i="20"/>
  <c r="R1576" i="20"/>
  <c r="S1576" i="20" s="1"/>
  <c r="Q1576" i="20"/>
  <c r="N1576" i="20"/>
  <c r="R1575" i="20"/>
  <c r="S1575" i="20" s="1"/>
  <c r="Q1575" i="20"/>
  <c r="N1575" i="20"/>
  <c r="R1574" i="20"/>
  <c r="S1574" i="20" s="1"/>
  <c r="Q1574" i="20"/>
  <c r="N1574" i="20"/>
  <c r="R1573" i="20"/>
  <c r="S1573" i="20" s="1"/>
  <c r="Q1573" i="20"/>
  <c r="N1573" i="20"/>
  <c r="R1572" i="20"/>
  <c r="S1572" i="20" s="1"/>
  <c r="Q1572" i="20"/>
  <c r="N1572" i="20"/>
  <c r="R1571" i="20"/>
  <c r="S1571" i="20" s="1"/>
  <c r="Q1571" i="20"/>
  <c r="N1571" i="20"/>
  <c r="R1570" i="20"/>
  <c r="S1570" i="20" s="1"/>
  <c r="Q1570" i="20"/>
  <c r="N1570" i="20"/>
  <c r="R1569" i="20"/>
  <c r="S1569" i="20" s="1"/>
  <c r="Q1569" i="20"/>
  <c r="N1569" i="20"/>
  <c r="R1568" i="20"/>
  <c r="S1568" i="20" s="1"/>
  <c r="Q1568" i="20"/>
  <c r="N1568" i="20"/>
  <c r="R1567" i="20"/>
  <c r="S1567" i="20" s="1"/>
  <c r="Q1567" i="20"/>
  <c r="N1567" i="20"/>
  <c r="R1566" i="20"/>
  <c r="S1566" i="20" s="1"/>
  <c r="Q1566" i="20"/>
  <c r="N1566" i="20"/>
  <c r="R1565" i="20"/>
  <c r="S1565" i="20" s="1"/>
  <c r="Q1565" i="20"/>
  <c r="N1565" i="20"/>
  <c r="R1564" i="20"/>
  <c r="S1564" i="20" s="1"/>
  <c r="Q1564" i="20"/>
  <c r="N1564" i="20"/>
  <c r="R1563" i="20"/>
  <c r="S1563" i="20" s="1"/>
  <c r="Q1563" i="20"/>
  <c r="N1563" i="20"/>
  <c r="R1562" i="20"/>
  <c r="S1562" i="20" s="1"/>
  <c r="Q1562" i="20"/>
  <c r="N1562" i="20"/>
  <c r="R1561" i="20"/>
  <c r="S1561" i="20" s="1"/>
  <c r="Q1561" i="20"/>
  <c r="N1561" i="20"/>
  <c r="R1560" i="20"/>
  <c r="S1560" i="20" s="1"/>
  <c r="Q1560" i="20"/>
  <c r="N1560" i="20"/>
  <c r="R1559" i="20"/>
  <c r="S1559" i="20" s="1"/>
  <c r="Q1559" i="20"/>
  <c r="N1559" i="20"/>
  <c r="R1558" i="20"/>
  <c r="S1558" i="20" s="1"/>
  <c r="Q1558" i="20"/>
  <c r="N1558" i="20"/>
  <c r="R1557" i="20"/>
  <c r="S1557" i="20" s="1"/>
  <c r="Q1557" i="20"/>
  <c r="N1557" i="20"/>
  <c r="R1556" i="20"/>
  <c r="S1556" i="20"/>
  <c r="Q1556" i="20"/>
  <c r="N1556" i="20"/>
  <c r="R1555" i="20"/>
  <c r="S1555" i="20" s="1"/>
  <c r="Q1555" i="20"/>
  <c r="N1555" i="20"/>
  <c r="R1554" i="20"/>
  <c r="S1554" i="20" s="1"/>
  <c r="Q1554" i="20"/>
  <c r="N1554" i="20"/>
  <c r="R1553" i="20"/>
  <c r="S1553" i="20" s="1"/>
  <c r="Q1553" i="20"/>
  <c r="N1553" i="20"/>
  <c r="R1552" i="20"/>
  <c r="S1552" i="20" s="1"/>
  <c r="Q1552" i="20"/>
  <c r="N1552" i="20"/>
  <c r="R1551" i="20"/>
  <c r="S1551" i="20" s="1"/>
  <c r="Q1551" i="20"/>
  <c r="N1551" i="20"/>
  <c r="R1550" i="20"/>
  <c r="S1550" i="20"/>
  <c r="Q1550" i="20"/>
  <c r="N1550" i="20"/>
  <c r="R1549" i="20"/>
  <c r="S1549" i="20" s="1"/>
  <c r="Q1549" i="20"/>
  <c r="N1549" i="20"/>
  <c r="R1548" i="20"/>
  <c r="S1548" i="20" s="1"/>
  <c r="Q1548" i="20"/>
  <c r="N1548" i="20"/>
  <c r="R1547" i="20"/>
  <c r="S1547" i="20"/>
  <c r="Q1547" i="20"/>
  <c r="N1547" i="20"/>
  <c r="R1546" i="20"/>
  <c r="S1546" i="20" s="1"/>
  <c r="Q1546" i="20"/>
  <c r="N1546" i="20"/>
  <c r="R1545" i="20"/>
  <c r="S1545" i="20" s="1"/>
  <c r="Q1545" i="20"/>
  <c r="N1545" i="20"/>
  <c r="R1544" i="20"/>
  <c r="S1544" i="20" s="1"/>
  <c r="Q1544" i="20"/>
  <c r="N1544" i="20"/>
  <c r="R1543" i="20"/>
  <c r="S1543" i="20" s="1"/>
  <c r="Q1543" i="20"/>
  <c r="N1543" i="20"/>
  <c r="R1542" i="20"/>
  <c r="S1542" i="20" s="1"/>
  <c r="Q1542" i="20"/>
  <c r="N1542" i="20"/>
  <c r="R1541" i="20"/>
  <c r="S1541" i="20" s="1"/>
  <c r="Q1541" i="20"/>
  <c r="N1541" i="20"/>
  <c r="R1540" i="20"/>
  <c r="S1540" i="20" s="1"/>
  <c r="Q1540" i="20"/>
  <c r="N1540" i="20"/>
  <c r="R1539" i="20"/>
  <c r="S1539" i="20" s="1"/>
  <c r="Q1539" i="20"/>
  <c r="N1539" i="20"/>
  <c r="R1538" i="20"/>
  <c r="S1538" i="20"/>
  <c r="Q1538" i="20"/>
  <c r="N1538" i="20"/>
  <c r="R1537" i="20"/>
  <c r="S1537" i="20" s="1"/>
  <c r="Q1537" i="20"/>
  <c r="N1537" i="20"/>
  <c r="R1536" i="20"/>
  <c r="S1536" i="20" s="1"/>
  <c r="Q1536" i="20"/>
  <c r="N1536" i="20"/>
  <c r="R1535" i="20"/>
  <c r="S1535" i="20" s="1"/>
  <c r="Q1535" i="20"/>
  <c r="N1535" i="20"/>
  <c r="R1534" i="20"/>
  <c r="S1534" i="20" s="1"/>
  <c r="Q1534" i="20"/>
  <c r="N1534" i="20"/>
  <c r="R1533" i="20"/>
  <c r="S1533" i="20" s="1"/>
  <c r="Q1533" i="20"/>
  <c r="N1533" i="20"/>
  <c r="R1532" i="20"/>
  <c r="S1532" i="20"/>
  <c r="Q1532" i="20"/>
  <c r="N1532" i="20"/>
  <c r="R1531" i="20"/>
  <c r="S1531" i="20" s="1"/>
  <c r="Q1531" i="20"/>
  <c r="N1531" i="20"/>
  <c r="R1530" i="20"/>
  <c r="S1530" i="20" s="1"/>
  <c r="Q1530" i="20"/>
  <c r="N1530" i="20"/>
  <c r="R1529" i="20"/>
  <c r="S1529" i="20"/>
  <c r="Q1529" i="20"/>
  <c r="N1529" i="20"/>
  <c r="R1528" i="20"/>
  <c r="S1528" i="20" s="1"/>
  <c r="Q1528" i="20"/>
  <c r="N1528" i="20"/>
  <c r="R1527" i="20"/>
  <c r="S1527" i="20" s="1"/>
  <c r="Q1527" i="20"/>
  <c r="N1527" i="20"/>
  <c r="R1526" i="20"/>
  <c r="S1526" i="20" s="1"/>
  <c r="Q1526" i="20"/>
  <c r="N1526" i="20"/>
  <c r="R1525" i="20"/>
  <c r="S1525" i="20" s="1"/>
  <c r="Q1525" i="20"/>
  <c r="N1525" i="20"/>
  <c r="R1524" i="20"/>
  <c r="S1524" i="20" s="1"/>
  <c r="Q1524" i="20"/>
  <c r="N1524" i="20"/>
  <c r="R1523" i="20"/>
  <c r="S1523" i="20" s="1"/>
  <c r="Q1523" i="20"/>
  <c r="N1523" i="20"/>
  <c r="R1522" i="20"/>
  <c r="S1522" i="20" s="1"/>
  <c r="Q1522" i="20"/>
  <c r="N1522" i="20"/>
  <c r="R1521" i="20"/>
  <c r="S1521" i="20" s="1"/>
  <c r="Q1521" i="20"/>
  <c r="N1521" i="20"/>
  <c r="R1520" i="20"/>
  <c r="S1520" i="20"/>
  <c r="Q1520" i="20"/>
  <c r="N1520" i="20"/>
  <c r="R1519" i="20"/>
  <c r="S1519" i="20" s="1"/>
  <c r="Q1519" i="20"/>
  <c r="N1519" i="20"/>
  <c r="R1518" i="20"/>
  <c r="S1518" i="20" s="1"/>
  <c r="Q1518" i="20"/>
  <c r="N1518" i="20"/>
  <c r="R1517" i="20"/>
  <c r="S1517" i="20" s="1"/>
  <c r="Q1517" i="20"/>
  <c r="N1517" i="20"/>
  <c r="R1516" i="20"/>
  <c r="S1516" i="20" s="1"/>
  <c r="Q1516" i="20"/>
  <c r="N1516" i="20"/>
  <c r="R1515" i="20"/>
  <c r="S1515" i="20" s="1"/>
  <c r="Q1515" i="20"/>
  <c r="N1515" i="20"/>
  <c r="R1514" i="20"/>
  <c r="S1514" i="20"/>
  <c r="Q1514" i="20"/>
  <c r="N1514" i="20"/>
  <c r="R1513" i="20"/>
  <c r="S1513" i="20" s="1"/>
  <c r="Q1513" i="20"/>
  <c r="N1513" i="20"/>
  <c r="R1512" i="20"/>
  <c r="S1512" i="20" s="1"/>
  <c r="Q1512" i="20"/>
  <c r="N1512" i="20"/>
  <c r="R1511" i="20"/>
  <c r="S1511" i="20"/>
  <c r="Q1511" i="20"/>
  <c r="N1511" i="20"/>
  <c r="R1510" i="20"/>
  <c r="S1510" i="20" s="1"/>
  <c r="Q1510" i="20"/>
  <c r="N1510" i="20"/>
  <c r="R1509" i="20"/>
  <c r="S1509" i="20" s="1"/>
  <c r="Q1509" i="20"/>
  <c r="N1509" i="20"/>
  <c r="R1508" i="20"/>
  <c r="S1508" i="20" s="1"/>
  <c r="Q1508" i="20"/>
  <c r="N1508" i="20"/>
  <c r="R1507" i="20"/>
  <c r="S1507" i="20" s="1"/>
  <c r="Q1507" i="20"/>
  <c r="N1507" i="20"/>
  <c r="R1506" i="20"/>
  <c r="S1506" i="20" s="1"/>
  <c r="Q1506" i="20"/>
  <c r="N1506" i="20"/>
  <c r="R1505" i="20"/>
  <c r="S1505" i="20" s="1"/>
  <c r="Q1505" i="20"/>
  <c r="N1505" i="20"/>
  <c r="R1504" i="20"/>
  <c r="S1504" i="20" s="1"/>
  <c r="Q1504" i="20"/>
  <c r="N1504" i="20"/>
  <c r="R1503" i="20"/>
  <c r="S1503" i="20" s="1"/>
  <c r="Q1503" i="20"/>
  <c r="N1503" i="20"/>
  <c r="R1502" i="20"/>
  <c r="S1502" i="20"/>
  <c r="Q1502" i="20"/>
  <c r="N1502" i="20"/>
  <c r="R1501" i="20"/>
  <c r="S1501" i="20" s="1"/>
  <c r="Q1501" i="20"/>
  <c r="N1501" i="20"/>
  <c r="R1500" i="20"/>
  <c r="S1500" i="20" s="1"/>
  <c r="Q1500" i="20"/>
  <c r="N1500" i="20"/>
  <c r="R1499" i="20"/>
  <c r="S1499" i="20" s="1"/>
  <c r="Q1499" i="20"/>
  <c r="N1499" i="20"/>
  <c r="R1498" i="20"/>
  <c r="S1498" i="20" s="1"/>
  <c r="Q1498" i="20"/>
  <c r="N1498" i="20"/>
  <c r="R1497" i="20"/>
  <c r="S1497" i="20" s="1"/>
  <c r="Q1497" i="20"/>
  <c r="N1497" i="20"/>
  <c r="R1496" i="20"/>
  <c r="S1496" i="20"/>
  <c r="Q1496" i="20"/>
  <c r="N1496" i="20"/>
  <c r="R1495" i="20"/>
  <c r="S1495" i="20" s="1"/>
  <c r="Q1495" i="20"/>
  <c r="N1495" i="20"/>
  <c r="R1494" i="20"/>
  <c r="S1494" i="20" s="1"/>
  <c r="Q1494" i="20"/>
  <c r="N1494" i="20"/>
  <c r="R1493" i="20"/>
  <c r="S1493" i="20"/>
  <c r="Q1493" i="20"/>
  <c r="N1493" i="20"/>
  <c r="R1492" i="20"/>
  <c r="S1492" i="20" s="1"/>
  <c r="Q1492" i="20"/>
  <c r="N1492" i="20"/>
  <c r="R1491" i="20"/>
  <c r="S1491" i="20" s="1"/>
  <c r="Q1491" i="20"/>
  <c r="N1491" i="20"/>
  <c r="R1490" i="20"/>
  <c r="S1490" i="20" s="1"/>
  <c r="Q1490" i="20"/>
  <c r="N1490" i="20"/>
  <c r="R1489" i="20"/>
  <c r="S1489" i="20" s="1"/>
  <c r="Q1489" i="20"/>
  <c r="N1489" i="20"/>
  <c r="R1488" i="20"/>
  <c r="S1488" i="20" s="1"/>
  <c r="Q1488" i="20"/>
  <c r="N1488" i="20"/>
  <c r="R1487" i="20"/>
  <c r="S1487" i="20" s="1"/>
  <c r="Q1487" i="20"/>
  <c r="N1487" i="20"/>
  <c r="R1486" i="20"/>
  <c r="S1486" i="20" s="1"/>
  <c r="Q1486" i="20"/>
  <c r="N1486" i="20"/>
  <c r="R1485" i="20"/>
  <c r="S1485" i="20" s="1"/>
  <c r="Q1485" i="20"/>
  <c r="N1485" i="20"/>
  <c r="R1484" i="20"/>
  <c r="S1484" i="20"/>
  <c r="Q1484" i="20"/>
  <c r="N1484" i="20"/>
  <c r="R1483" i="20"/>
  <c r="S1483" i="20" s="1"/>
  <c r="Q1483" i="20"/>
  <c r="N1483" i="20"/>
  <c r="R1482" i="20"/>
  <c r="S1482" i="20" s="1"/>
  <c r="Q1482" i="20"/>
  <c r="N1482" i="20"/>
  <c r="R1481" i="20"/>
  <c r="S1481" i="20" s="1"/>
  <c r="Q1481" i="20"/>
  <c r="N1481" i="20"/>
  <c r="R1480" i="20"/>
  <c r="S1480" i="20" s="1"/>
  <c r="Q1480" i="20"/>
  <c r="N1480" i="20"/>
  <c r="R1479" i="20"/>
  <c r="S1479" i="20" s="1"/>
  <c r="Q1479" i="20"/>
  <c r="N1479" i="20"/>
  <c r="R1478" i="20"/>
  <c r="S1478" i="20"/>
  <c r="Q1478" i="20"/>
  <c r="N1478" i="20"/>
  <c r="R1477" i="20"/>
  <c r="S1477" i="20" s="1"/>
  <c r="Q1477" i="20"/>
  <c r="N1477" i="20"/>
  <c r="R1476" i="20"/>
  <c r="S1476" i="20" s="1"/>
  <c r="Q1476" i="20"/>
  <c r="N1476" i="20"/>
  <c r="R1475" i="20"/>
  <c r="S1475" i="20"/>
  <c r="Q1475" i="20"/>
  <c r="N1475" i="20"/>
  <c r="R1474" i="20"/>
  <c r="S1474" i="20" s="1"/>
  <c r="Q1474" i="20"/>
  <c r="N1474" i="20"/>
  <c r="R1473" i="20"/>
  <c r="S1473" i="20" s="1"/>
  <c r="Q1473" i="20"/>
  <c r="N1473" i="20"/>
  <c r="R1472" i="20"/>
  <c r="S1472" i="20" s="1"/>
  <c r="Q1472" i="20"/>
  <c r="N1472" i="20"/>
  <c r="R1471" i="20"/>
  <c r="S1471" i="20" s="1"/>
  <c r="Q1471" i="20"/>
  <c r="N1471" i="20"/>
  <c r="R1470" i="20"/>
  <c r="S1470" i="20" s="1"/>
  <c r="Q1470" i="20"/>
  <c r="N1470" i="20"/>
  <c r="R1469" i="20"/>
  <c r="S1469" i="20" s="1"/>
  <c r="Q1469" i="20"/>
  <c r="N1469" i="20"/>
  <c r="R1468" i="20"/>
  <c r="S1468" i="20" s="1"/>
  <c r="Q1468" i="20"/>
  <c r="N1468" i="20"/>
  <c r="R1467" i="20"/>
  <c r="S1467" i="20" s="1"/>
  <c r="Q1467" i="20"/>
  <c r="N1467" i="20"/>
  <c r="R1466" i="20"/>
  <c r="S1466" i="20"/>
  <c r="Q1466" i="20"/>
  <c r="N1466" i="20"/>
  <c r="R1465" i="20"/>
  <c r="S1465" i="20" s="1"/>
  <c r="Q1465" i="20"/>
  <c r="N1465" i="20"/>
  <c r="R1464" i="20"/>
  <c r="S1464" i="20" s="1"/>
  <c r="Q1464" i="20"/>
  <c r="N1464" i="20"/>
  <c r="R1463" i="20"/>
  <c r="S1463" i="20" s="1"/>
  <c r="Q1463" i="20"/>
  <c r="N1463" i="20"/>
  <c r="R1462" i="20"/>
  <c r="S1462" i="20" s="1"/>
  <c r="Q1462" i="20"/>
  <c r="N1462" i="20"/>
  <c r="R1461" i="20"/>
  <c r="S1461" i="20" s="1"/>
  <c r="Q1461" i="20"/>
  <c r="N1461" i="20"/>
  <c r="R1460" i="20"/>
  <c r="S1460" i="20"/>
  <c r="Q1460" i="20"/>
  <c r="N1460" i="20"/>
  <c r="R1459" i="20"/>
  <c r="S1459" i="20" s="1"/>
  <c r="Q1459" i="20"/>
  <c r="N1459" i="20"/>
  <c r="R1458" i="20"/>
  <c r="S1458" i="20" s="1"/>
  <c r="Q1458" i="20"/>
  <c r="N1458" i="20"/>
  <c r="R1457" i="20"/>
  <c r="S1457" i="20"/>
  <c r="Q1457" i="20"/>
  <c r="N1457" i="20"/>
  <c r="R1456" i="20"/>
  <c r="S1456" i="20" s="1"/>
  <c r="Q1456" i="20"/>
  <c r="N1456" i="20"/>
  <c r="R1455" i="20"/>
  <c r="S1455" i="20" s="1"/>
  <c r="Q1455" i="20"/>
  <c r="N1455" i="20"/>
  <c r="R1454" i="20"/>
  <c r="S1454" i="20" s="1"/>
  <c r="Q1454" i="20"/>
  <c r="N1454" i="20"/>
  <c r="R1453" i="20"/>
  <c r="S1453" i="20" s="1"/>
  <c r="Q1453" i="20"/>
  <c r="N1453" i="20"/>
  <c r="R1452" i="20"/>
  <c r="S1452" i="20" s="1"/>
  <c r="Q1452" i="20"/>
  <c r="N1452" i="20"/>
  <c r="R1451" i="20"/>
  <c r="S1451" i="20" s="1"/>
  <c r="Q1451" i="20"/>
  <c r="N1451" i="20"/>
  <c r="R1450" i="20"/>
  <c r="S1450" i="20" s="1"/>
  <c r="Q1450" i="20"/>
  <c r="N1450" i="20"/>
  <c r="R1449" i="20"/>
  <c r="S1449" i="20" s="1"/>
  <c r="Q1449" i="20"/>
  <c r="N1449" i="20"/>
  <c r="R1448" i="20"/>
  <c r="S1448" i="20"/>
  <c r="Q1448" i="20"/>
  <c r="N1448" i="20"/>
  <c r="R1447" i="20"/>
  <c r="S1447" i="20" s="1"/>
  <c r="Q1447" i="20"/>
  <c r="N1447" i="20"/>
  <c r="R1446" i="20"/>
  <c r="S1446" i="20" s="1"/>
  <c r="Q1446" i="20"/>
  <c r="N1446" i="20"/>
  <c r="R1445" i="20"/>
  <c r="S1445" i="20" s="1"/>
  <c r="Q1445" i="20"/>
  <c r="N1445" i="20"/>
  <c r="R1444" i="20"/>
  <c r="S1444" i="20" s="1"/>
  <c r="Q1444" i="20"/>
  <c r="N1444" i="20"/>
  <c r="R1443" i="20"/>
  <c r="S1443" i="20" s="1"/>
  <c r="Q1443" i="20"/>
  <c r="N1443" i="20"/>
  <c r="R1442" i="20"/>
  <c r="S1442" i="20"/>
  <c r="Q1442" i="20"/>
  <c r="N1442" i="20"/>
  <c r="R1441" i="20"/>
  <c r="S1441" i="20" s="1"/>
  <c r="Q1441" i="20"/>
  <c r="N1441" i="20"/>
  <c r="R1440" i="20"/>
  <c r="S1440" i="20" s="1"/>
  <c r="Q1440" i="20"/>
  <c r="N1440" i="20"/>
  <c r="R1439" i="20"/>
  <c r="S1439" i="20"/>
  <c r="Q1439" i="20"/>
  <c r="N1439" i="20"/>
  <c r="R1438" i="20"/>
  <c r="S1438" i="20" s="1"/>
  <c r="Q1438" i="20"/>
  <c r="N1438" i="20"/>
  <c r="R1437" i="20"/>
  <c r="S1437" i="20" s="1"/>
  <c r="Q1437" i="20"/>
  <c r="N1437" i="20"/>
  <c r="R1436" i="20"/>
  <c r="S1436" i="20" s="1"/>
  <c r="Q1436" i="20"/>
  <c r="N1436" i="20"/>
  <c r="R1435" i="20"/>
  <c r="S1435" i="20"/>
  <c r="Q1435" i="20"/>
  <c r="N1435" i="20"/>
  <c r="R1434" i="20"/>
  <c r="S1434" i="20" s="1"/>
  <c r="Q1434" i="20"/>
  <c r="N1434" i="20"/>
  <c r="R1433" i="20"/>
  <c r="S1433" i="20"/>
  <c r="Q1433" i="20"/>
  <c r="N1433" i="20"/>
  <c r="R1432" i="20"/>
  <c r="S1432" i="20" s="1"/>
  <c r="Q1432" i="20"/>
  <c r="N1432" i="20"/>
  <c r="R1431" i="20"/>
  <c r="S1431" i="20" s="1"/>
  <c r="Q1431" i="20"/>
  <c r="N1431" i="20"/>
  <c r="R1430" i="20"/>
  <c r="S1430" i="20" s="1"/>
  <c r="Q1430" i="20"/>
  <c r="N1430" i="20"/>
  <c r="R1429" i="20"/>
  <c r="S1429" i="20"/>
  <c r="Q1429" i="20"/>
  <c r="N1429" i="20"/>
  <c r="R1428" i="20"/>
  <c r="S1428" i="20" s="1"/>
  <c r="Q1428" i="20"/>
  <c r="N1428" i="20"/>
  <c r="R1427" i="20"/>
  <c r="S1427" i="20"/>
  <c r="Q1427" i="20"/>
  <c r="N1427" i="20"/>
  <c r="R1426" i="20"/>
  <c r="S1426" i="20"/>
  <c r="Q1426" i="20"/>
  <c r="N1426" i="20"/>
  <c r="R1425" i="20"/>
  <c r="S1425" i="20" s="1"/>
  <c r="Q1425" i="20"/>
  <c r="N1425" i="20"/>
  <c r="R1424" i="20"/>
  <c r="S1424" i="20"/>
  <c r="Q1424" i="20"/>
  <c r="N1424" i="20"/>
  <c r="R1423" i="20"/>
  <c r="S1423" i="20" s="1"/>
  <c r="Q1423" i="20"/>
  <c r="N1423" i="20"/>
  <c r="R1422" i="20"/>
  <c r="S1422" i="20" s="1"/>
  <c r="Q1422" i="20"/>
  <c r="N1422" i="20"/>
  <c r="R1421" i="20"/>
  <c r="S1421" i="20"/>
  <c r="Q1421" i="20"/>
  <c r="N1421" i="20"/>
  <c r="R1420" i="20"/>
  <c r="S1420" i="20"/>
  <c r="Q1420" i="20"/>
  <c r="N1420" i="20"/>
  <c r="R1419" i="20"/>
  <c r="S1419" i="20" s="1"/>
  <c r="Q1419" i="20"/>
  <c r="N1419" i="20"/>
  <c r="R1418" i="20"/>
  <c r="S1418" i="20" s="1"/>
  <c r="Q1418" i="20"/>
  <c r="N1418" i="20"/>
  <c r="R1417" i="20"/>
  <c r="S1417" i="20" s="1"/>
  <c r="Q1417" i="20"/>
  <c r="N1417" i="20"/>
  <c r="R1416" i="20"/>
  <c r="S1416" i="20" s="1"/>
  <c r="Q1416" i="20"/>
  <c r="N1416" i="20"/>
  <c r="R1415" i="20"/>
  <c r="S1415" i="20"/>
  <c r="Q1415" i="20"/>
  <c r="N1415" i="20"/>
  <c r="R1414" i="20"/>
  <c r="S1414" i="20" s="1"/>
  <c r="Q1414" i="20"/>
  <c r="N1414" i="20"/>
  <c r="R1413" i="20"/>
  <c r="S1413" i="20" s="1"/>
  <c r="Q1413" i="20"/>
  <c r="N1413" i="20"/>
  <c r="R1412" i="20"/>
  <c r="S1412" i="20"/>
  <c r="Q1412" i="20"/>
  <c r="N1412" i="20"/>
  <c r="R1411" i="20"/>
  <c r="S1411" i="20"/>
  <c r="Q1411" i="20"/>
  <c r="N1411" i="20"/>
  <c r="R1410" i="20"/>
  <c r="S1410" i="20" s="1"/>
  <c r="Q1410" i="20"/>
  <c r="N1410" i="20"/>
  <c r="R1409" i="20"/>
  <c r="S1409" i="20" s="1"/>
  <c r="Q1409" i="20"/>
  <c r="N1409" i="20"/>
  <c r="R1408" i="20"/>
  <c r="S1408" i="20"/>
  <c r="Q1408" i="20"/>
  <c r="N1408" i="20"/>
  <c r="R1407" i="20"/>
  <c r="S1407" i="20" s="1"/>
  <c r="Q1407" i="20"/>
  <c r="N1407" i="20"/>
  <c r="R1406" i="20"/>
  <c r="S1406" i="20"/>
  <c r="Q1406" i="20"/>
  <c r="N1406" i="20"/>
  <c r="R1405" i="20"/>
  <c r="S1405" i="20" s="1"/>
  <c r="Q1405" i="20"/>
  <c r="N1405" i="20"/>
  <c r="R1404" i="20"/>
  <c r="S1404" i="20" s="1"/>
  <c r="Q1404" i="20"/>
  <c r="N1404" i="20"/>
  <c r="R1403" i="20"/>
  <c r="S1403" i="20" s="1"/>
  <c r="Q1403" i="20"/>
  <c r="N1403" i="20"/>
  <c r="R1402" i="20"/>
  <c r="S1402" i="20"/>
  <c r="Q1402" i="20"/>
  <c r="N1402" i="20"/>
  <c r="R1401" i="20"/>
  <c r="S1401" i="20" s="1"/>
  <c r="Q1401" i="20"/>
  <c r="N1401" i="20"/>
  <c r="R1400" i="20"/>
  <c r="S1400" i="20" s="1"/>
  <c r="Q1400" i="20"/>
  <c r="N1400" i="20"/>
  <c r="R1399" i="20"/>
  <c r="S1399" i="20"/>
  <c r="Q1399" i="20"/>
  <c r="N1399" i="20"/>
  <c r="R1398" i="20"/>
  <c r="S1398" i="20" s="1"/>
  <c r="Q1398" i="20"/>
  <c r="N1398" i="20"/>
  <c r="R1397" i="20"/>
  <c r="S1397" i="20"/>
  <c r="Q1397" i="20"/>
  <c r="N1397" i="20"/>
  <c r="R1396" i="20"/>
  <c r="S1396" i="20" s="1"/>
  <c r="Q1396" i="20"/>
  <c r="N1396" i="20"/>
  <c r="R1395" i="20"/>
  <c r="S1395" i="20" s="1"/>
  <c r="Q1395" i="20"/>
  <c r="N1395" i="20"/>
  <c r="R1394" i="20"/>
  <c r="S1394" i="20" s="1"/>
  <c r="Q1394" i="20"/>
  <c r="N1394" i="20"/>
  <c r="R1393" i="20"/>
  <c r="S1393" i="20"/>
  <c r="Q1393" i="20"/>
  <c r="N1393" i="20"/>
  <c r="R1392" i="20"/>
  <c r="S1392" i="20" s="1"/>
  <c r="Q1392" i="20"/>
  <c r="N1392" i="20"/>
  <c r="R1391" i="20"/>
  <c r="S1391" i="20"/>
  <c r="Q1391" i="20"/>
  <c r="N1391" i="20"/>
  <c r="R1390" i="20"/>
  <c r="S1390" i="20"/>
  <c r="Q1390" i="20"/>
  <c r="N1390" i="20"/>
  <c r="R1389" i="20"/>
  <c r="S1389" i="20" s="1"/>
  <c r="Q1389" i="20"/>
  <c r="N1389" i="20"/>
  <c r="R1388" i="20"/>
  <c r="S1388" i="20"/>
  <c r="Q1388" i="20"/>
  <c r="N1388" i="20"/>
  <c r="R1387" i="20"/>
  <c r="S1387" i="20" s="1"/>
  <c r="Q1387" i="20"/>
  <c r="N1387" i="20"/>
  <c r="R1386" i="20"/>
  <c r="S1386" i="20"/>
  <c r="Q1386" i="20"/>
  <c r="N1386" i="20"/>
  <c r="R1385" i="20"/>
  <c r="S1385" i="20"/>
  <c r="Q1385" i="20"/>
  <c r="N1385" i="20"/>
  <c r="R1384" i="20"/>
  <c r="S1384" i="20" s="1"/>
  <c r="Q1384" i="20"/>
  <c r="N1384" i="20"/>
  <c r="R1383" i="20"/>
  <c r="S1383" i="20"/>
  <c r="Q1383" i="20"/>
  <c r="N1383" i="20"/>
  <c r="R1382" i="20"/>
  <c r="S1382" i="20"/>
  <c r="Q1382" i="20"/>
  <c r="N1382" i="20"/>
  <c r="R1381" i="20"/>
  <c r="S1381" i="20" s="1"/>
  <c r="Q1381" i="20"/>
  <c r="N1381" i="20"/>
  <c r="R1380" i="20"/>
  <c r="S1380" i="20"/>
  <c r="Q1380" i="20"/>
  <c r="N1380" i="20"/>
  <c r="R1379" i="20"/>
  <c r="S1379" i="20"/>
  <c r="Q1379" i="20"/>
  <c r="N1379" i="20"/>
  <c r="R1378" i="20"/>
  <c r="S1378" i="20" s="1"/>
  <c r="Q1378" i="20"/>
  <c r="N1378" i="20"/>
  <c r="R1377" i="20"/>
  <c r="S1377" i="20"/>
  <c r="Q1377" i="20"/>
  <c r="N1377" i="20"/>
  <c r="R1376" i="20"/>
  <c r="S1376" i="20"/>
  <c r="Q1376" i="20"/>
  <c r="N1376" i="20"/>
  <c r="R1375" i="20"/>
  <c r="S1375" i="20" s="1"/>
  <c r="Q1375" i="20"/>
  <c r="N1375" i="20"/>
  <c r="R1374" i="20"/>
  <c r="S1374" i="20"/>
  <c r="Q1374" i="20"/>
  <c r="N1374" i="20"/>
  <c r="R1373" i="20"/>
  <c r="S1373" i="20"/>
  <c r="Q1373" i="20"/>
  <c r="N1373" i="20"/>
  <c r="R1372" i="20"/>
  <c r="S1372" i="20" s="1"/>
  <c r="Q1372" i="20"/>
  <c r="N1372" i="20"/>
  <c r="R1371" i="20"/>
  <c r="S1371" i="20"/>
  <c r="Q1371" i="20"/>
  <c r="N1371" i="20"/>
  <c r="R1370" i="20"/>
  <c r="S1370" i="20"/>
  <c r="Q1370" i="20"/>
  <c r="N1370" i="20"/>
  <c r="R1369" i="20"/>
  <c r="S1369" i="20" s="1"/>
  <c r="Q1369" i="20"/>
  <c r="N1369" i="20"/>
  <c r="R1368" i="20"/>
  <c r="S1368" i="20"/>
  <c r="Q1368" i="20"/>
  <c r="N1368" i="20"/>
  <c r="R1367" i="20"/>
  <c r="S1367" i="20"/>
  <c r="Q1367" i="20"/>
  <c r="N1367" i="20"/>
  <c r="R1366" i="20"/>
  <c r="S1366" i="20" s="1"/>
  <c r="Q1366" i="20"/>
  <c r="N1366" i="20"/>
  <c r="R1365" i="20"/>
  <c r="S1365" i="20"/>
  <c r="Q1365" i="20"/>
  <c r="N1365" i="20"/>
  <c r="R1364" i="20"/>
  <c r="S1364" i="20"/>
  <c r="Q1364" i="20"/>
  <c r="N1364" i="20"/>
  <c r="R1363" i="20"/>
  <c r="S1363" i="20" s="1"/>
  <c r="Q1363" i="20"/>
  <c r="N1363" i="20"/>
  <c r="R1362" i="20"/>
  <c r="S1362" i="20"/>
  <c r="Q1362" i="20"/>
  <c r="N1362" i="20"/>
  <c r="R1361" i="20"/>
  <c r="S1361" i="20"/>
  <c r="Q1361" i="20"/>
  <c r="N1361" i="20"/>
  <c r="R1360" i="20"/>
  <c r="S1360" i="20" s="1"/>
  <c r="Q1360" i="20"/>
  <c r="N1360" i="20"/>
  <c r="R1359" i="20"/>
  <c r="S1359" i="20"/>
  <c r="Q1359" i="20"/>
  <c r="N1359" i="20"/>
  <c r="R1358" i="20"/>
  <c r="S1358" i="20"/>
  <c r="Q1358" i="20"/>
  <c r="N1358" i="20"/>
  <c r="R1357" i="20"/>
  <c r="S1357" i="20" s="1"/>
  <c r="Q1357" i="20"/>
  <c r="N1357" i="20"/>
  <c r="R1356" i="20"/>
  <c r="S1356" i="20"/>
  <c r="Q1356" i="20"/>
  <c r="N1356" i="20"/>
  <c r="R1355" i="20"/>
  <c r="S1355" i="20"/>
  <c r="Q1355" i="20"/>
  <c r="N1355" i="20"/>
  <c r="R1354" i="20"/>
  <c r="S1354" i="20" s="1"/>
  <c r="Q1354" i="20"/>
  <c r="N1354" i="20"/>
  <c r="R1353" i="20"/>
  <c r="S1353" i="20"/>
  <c r="Q1353" i="20"/>
  <c r="N1353" i="20"/>
  <c r="R1352" i="20"/>
  <c r="S1352" i="20"/>
  <c r="Q1352" i="20"/>
  <c r="N1352" i="20"/>
  <c r="R1351" i="20"/>
  <c r="S1351" i="20" s="1"/>
  <c r="Q1351" i="20"/>
  <c r="N1351" i="20"/>
  <c r="R1350" i="20"/>
  <c r="S1350" i="20"/>
  <c r="Q1350" i="20"/>
  <c r="N1350" i="20"/>
  <c r="R1349" i="20"/>
  <c r="S1349" i="20"/>
  <c r="Q1349" i="20"/>
  <c r="N1349" i="20"/>
  <c r="R1348" i="20"/>
  <c r="S1348" i="20" s="1"/>
  <c r="Q1348" i="20"/>
  <c r="N1348" i="20"/>
  <c r="R1347" i="20"/>
  <c r="S1347" i="20"/>
  <c r="Q1347" i="20"/>
  <c r="N1347" i="20"/>
  <c r="R1346" i="20"/>
  <c r="S1346" i="20"/>
  <c r="Q1346" i="20"/>
  <c r="N1346" i="20"/>
  <c r="R1345" i="20"/>
  <c r="S1345" i="20" s="1"/>
  <c r="Q1345" i="20"/>
  <c r="N1345" i="20"/>
  <c r="R1344" i="20"/>
  <c r="S1344" i="20"/>
  <c r="Q1344" i="20"/>
  <c r="N1344" i="20"/>
  <c r="R1343" i="20"/>
  <c r="S1343" i="20"/>
  <c r="Q1343" i="20"/>
  <c r="N1343" i="20"/>
  <c r="R1342" i="20"/>
  <c r="S1342" i="20" s="1"/>
  <c r="Q1342" i="20"/>
  <c r="N1342" i="20"/>
  <c r="R1341" i="20"/>
  <c r="S1341" i="20"/>
  <c r="Q1341" i="20"/>
  <c r="N1341" i="20"/>
  <c r="R1340" i="20"/>
  <c r="S1340" i="20"/>
  <c r="Q1340" i="20"/>
  <c r="N1340" i="20"/>
  <c r="R1339" i="20"/>
  <c r="S1339" i="20" s="1"/>
  <c r="Q1339" i="20"/>
  <c r="N1339" i="20"/>
  <c r="R1338" i="20"/>
  <c r="S1338" i="20"/>
  <c r="Q1338" i="20"/>
  <c r="N1338" i="20"/>
  <c r="R1337" i="20"/>
  <c r="S1337" i="20"/>
  <c r="Q1337" i="20"/>
  <c r="N1337" i="20"/>
  <c r="R1336" i="20"/>
  <c r="S1336" i="20" s="1"/>
  <c r="Q1336" i="20"/>
  <c r="N1336" i="20"/>
  <c r="R1335" i="20"/>
  <c r="S1335" i="20"/>
  <c r="Q1335" i="20"/>
  <c r="N1335" i="20"/>
  <c r="R1334" i="20"/>
  <c r="S1334" i="20"/>
  <c r="Q1334" i="20"/>
  <c r="N1334" i="20"/>
  <c r="R1333" i="20"/>
  <c r="S1333" i="20" s="1"/>
  <c r="Q1333" i="20"/>
  <c r="N1333" i="20"/>
  <c r="R1332" i="20"/>
  <c r="S1332" i="20"/>
  <c r="Q1332" i="20"/>
  <c r="N1332" i="20"/>
  <c r="R1331" i="20"/>
  <c r="S1331" i="20"/>
  <c r="Q1331" i="20"/>
  <c r="N1331" i="20"/>
  <c r="R1330" i="20"/>
  <c r="S1330" i="20" s="1"/>
  <c r="Q1330" i="20"/>
  <c r="N1330" i="20"/>
  <c r="R1329" i="20"/>
  <c r="S1329" i="20"/>
  <c r="Q1329" i="20"/>
  <c r="N1329" i="20"/>
  <c r="R1328" i="20"/>
  <c r="S1328" i="20"/>
  <c r="Q1328" i="20"/>
  <c r="N1328" i="20"/>
  <c r="R1327" i="20"/>
  <c r="S1327" i="20" s="1"/>
  <c r="Q1327" i="20"/>
  <c r="N1327" i="20"/>
  <c r="R1326" i="20"/>
  <c r="S1326" i="20"/>
  <c r="Q1326" i="20"/>
  <c r="N1326" i="20"/>
  <c r="R1325" i="20"/>
  <c r="S1325" i="20"/>
  <c r="Q1325" i="20"/>
  <c r="N1325" i="20"/>
  <c r="R1324" i="20"/>
  <c r="S1324" i="20" s="1"/>
  <c r="Q1324" i="20"/>
  <c r="N1324" i="20"/>
  <c r="R1323" i="20"/>
  <c r="S1323" i="20"/>
  <c r="Q1323" i="20"/>
  <c r="N1323" i="20"/>
  <c r="R1322" i="20"/>
  <c r="S1322" i="20"/>
  <c r="Q1322" i="20"/>
  <c r="N1322" i="20"/>
  <c r="R1321" i="20"/>
  <c r="S1321" i="20" s="1"/>
  <c r="Q1321" i="20"/>
  <c r="N1321" i="20"/>
  <c r="R1320" i="20"/>
  <c r="S1320" i="20"/>
  <c r="Q1320" i="20"/>
  <c r="N1320" i="20"/>
  <c r="R1319" i="20"/>
  <c r="S1319" i="20"/>
  <c r="Q1319" i="20"/>
  <c r="N1319" i="20"/>
  <c r="R1318" i="20"/>
  <c r="S1318" i="20" s="1"/>
  <c r="Q1318" i="20"/>
  <c r="N1318" i="20"/>
  <c r="R1317" i="20"/>
  <c r="S1317" i="20"/>
  <c r="Q1317" i="20"/>
  <c r="N1317" i="20"/>
  <c r="R1316" i="20"/>
  <c r="S1316" i="20"/>
  <c r="Q1316" i="20"/>
  <c r="N1316" i="20"/>
  <c r="R1315" i="20"/>
  <c r="S1315" i="20" s="1"/>
  <c r="Q1315" i="20"/>
  <c r="N1315" i="20"/>
  <c r="R1314" i="20"/>
  <c r="S1314" i="20"/>
  <c r="Q1314" i="20"/>
  <c r="N1314" i="20"/>
  <c r="R1313" i="20"/>
  <c r="S1313" i="20"/>
  <c r="Q1313" i="20"/>
  <c r="N1313" i="20"/>
  <c r="R1312" i="20"/>
  <c r="S1312" i="20" s="1"/>
  <c r="Q1312" i="20"/>
  <c r="N1312" i="20"/>
  <c r="R1311" i="20"/>
  <c r="S1311" i="20"/>
  <c r="Q1311" i="20"/>
  <c r="N1311" i="20"/>
  <c r="R1310" i="20"/>
  <c r="S1310" i="20"/>
  <c r="Q1310" i="20"/>
  <c r="N1310" i="20"/>
  <c r="R1309" i="20"/>
  <c r="S1309" i="20" s="1"/>
  <c r="Q1309" i="20"/>
  <c r="N1309" i="20"/>
  <c r="R1308" i="20"/>
  <c r="S1308" i="20"/>
  <c r="Q1308" i="20"/>
  <c r="N1308" i="20"/>
  <c r="R1307" i="20"/>
  <c r="S1307" i="20"/>
  <c r="Q1307" i="20"/>
  <c r="N1307" i="20"/>
  <c r="R1306" i="20"/>
  <c r="S1306" i="20" s="1"/>
  <c r="Q1306" i="20"/>
  <c r="N1306" i="20"/>
  <c r="R1305" i="20"/>
  <c r="S1305" i="20"/>
  <c r="Q1305" i="20"/>
  <c r="N1305" i="20"/>
  <c r="R1304" i="20"/>
  <c r="S1304" i="20"/>
  <c r="Q1304" i="20"/>
  <c r="N1304" i="20"/>
  <c r="R1303" i="20"/>
  <c r="S1303" i="20" s="1"/>
  <c r="Q1303" i="20"/>
  <c r="N1303" i="20"/>
  <c r="R1302" i="20"/>
  <c r="S1302" i="20"/>
  <c r="Q1302" i="20"/>
  <c r="N1302" i="20"/>
  <c r="R1301" i="20"/>
  <c r="S1301" i="20"/>
  <c r="Q1301" i="20"/>
  <c r="N1301" i="20"/>
  <c r="R1300" i="20"/>
  <c r="S1300" i="20" s="1"/>
  <c r="Q1300" i="20"/>
  <c r="N1300" i="20"/>
  <c r="R1299" i="20"/>
  <c r="S1299" i="20"/>
  <c r="Q1299" i="20"/>
  <c r="N1299" i="20"/>
  <c r="R1298" i="20"/>
  <c r="S1298" i="20"/>
  <c r="Q1298" i="20"/>
  <c r="N1298" i="20"/>
  <c r="R1297" i="20"/>
  <c r="S1297" i="20" s="1"/>
  <c r="Q1297" i="20"/>
  <c r="N1297" i="20"/>
  <c r="R1296" i="20"/>
  <c r="S1296" i="20"/>
  <c r="Q1296" i="20"/>
  <c r="N1296" i="20"/>
  <c r="R1295" i="20"/>
  <c r="S1295" i="20"/>
  <c r="Q1295" i="20"/>
  <c r="N1295" i="20"/>
  <c r="R1294" i="20"/>
  <c r="S1294" i="20" s="1"/>
  <c r="Q1294" i="20"/>
  <c r="N1294" i="20"/>
  <c r="R1293" i="20"/>
  <c r="S1293" i="20"/>
  <c r="Q1293" i="20"/>
  <c r="N1293" i="20"/>
  <c r="R1292" i="20"/>
  <c r="S1292" i="20" s="1"/>
  <c r="Q1292" i="20"/>
  <c r="N1292" i="20"/>
  <c r="R1291" i="20"/>
  <c r="S1291" i="20" s="1"/>
  <c r="Q1291" i="20"/>
  <c r="N1291" i="20"/>
  <c r="R1290" i="20"/>
  <c r="S1290" i="20"/>
  <c r="Q1290" i="20"/>
  <c r="N1290" i="20"/>
  <c r="R1289" i="20"/>
  <c r="S1289" i="20"/>
  <c r="Q1289" i="20"/>
  <c r="N1289" i="20"/>
  <c r="R1288" i="20"/>
  <c r="S1288" i="20" s="1"/>
  <c r="Q1288" i="20"/>
  <c r="N1288" i="20"/>
  <c r="R1287" i="20"/>
  <c r="S1287" i="20"/>
  <c r="Q1287" i="20"/>
  <c r="N1287" i="20"/>
  <c r="R1286" i="20"/>
  <c r="S1286" i="20" s="1"/>
  <c r="Q1286" i="20"/>
  <c r="N1286" i="20"/>
  <c r="R1285" i="20"/>
  <c r="S1285" i="20" s="1"/>
  <c r="Q1285" i="20"/>
  <c r="N1285" i="20"/>
  <c r="R1284" i="20"/>
  <c r="S1284" i="20"/>
  <c r="Q1284" i="20"/>
  <c r="N1284" i="20"/>
  <c r="R1283" i="20"/>
  <c r="S1283" i="20"/>
  <c r="Q1283" i="20"/>
  <c r="N1283" i="20"/>
  <c r="R1282" i="20"/>
  <c r="S1282" i="20" s="1"/>
  <c r="Q1282" i="20"/>
  <c r="N1282" i="20"/>
  <c r="R1281" i="20"/>
  <c r="S1281" i="20"/>
  <c r="Q1281" i="20"/>
  <c r="N1281" i="20"/>
  <c r="R1280" i="20"/>
  <c r="S1280" i="20"/>
  <c r="Q1280" i="20"/>
  <c r="N1280" i="20"/>
  <c r="R1279" i="20"/>
  <c r="S1279" i="20" s="1"/>
  <c r="Q1279" i="20"/>
  <c r="N1279" i="20"/>
  <c r="R1278" i="20"/>
  <c r="S1278" i="20"/>
  <c r="Q1278" i="20"/>
  <c r="N1278" i="20"/>
  <c r="R1277" i="20"/>
  <c r="S1277" i="20" s="1"/>
  <c r="Q1277" i="20"/>
  <c r="N1277" i="20"/>
  <c r="R1276" i="20"/>
  <c r="S1276" i="20" s="1"/>
  <c r="Q1276" i="20"/>
  <c r="N1276" i="20"/>
  <c r="R1275" i="20"/>
  <c r="S1275" i="20"/>
  <c r="Q1275" i="20"/>
  <c r="N1275" i="20"/>
  <c r="R1274" i="20"/>
  <c r="S1274" i="20"/>
  <c r="Q1274" i="20"/>
  <c r="N1274" i="20"/>
  <c r="R1273" i="20"/>
  <c r="S1273" i="20" s="1"/>
  <c r="Q1273" i="20"/>
  <c r="N1273" i="20"/>
  <c r="R1272" i="20"/>
  <c r="S1272" i="20"/>
  <c r="Q1272" i="20"/>
  <c r="N1272" i="20"/>
  <c r="R1271" i="20"/>
  <c r="S1271" i="20"/>
  <c r="Q1271" i="20"/>
  <c r="N1271" i="20"/>
  <c r="R1270" i="20"/>
  <c r="S1270" i="20" s="1"/>
  <c r="Q1270" i="20"/>
  <c r="N1270" i="20"/>
  <c r="R1269" i="20"/>
  <c r="S1269" i="20"/>
  <c r="Q1269" i="20"/>
  <c r="N1269" i="20"/>
  <c r="R1268" i="20"/>
  <c r="S1268" i="20"/>
  <c r="Q1268" i="20"/>
  <c r="N1268" i="20"/>
  <c r="R1267" i="20"/>
  <c r="S1267" i="20" s="1"/>
  <c r="Q1267" i="20"/>
  <c r="N1267" i="20"/>
  <c r="R1266" i="20"/>
  <c r="S1266" i="20"/>
  <c r="Q1266" i="20"/>
  <c r="N1266" i="20"/>
  <c r="R1265" i="20"/>
  <c r="S1265" i="20" s="1"/>
  <c r="Q1265" i="20"/>
  <c r="N1265" i="20"/>
  <c r="R1264" i="20"/>
  <c r="S1264" i="20" s="1"/>
  <c r="Q1264" i="20"/>
  <c r="N1264" i="20"/>
  <c r="R1263" i="20"/>
  <c r="S1263" i="20"/>
  <c r="Q1263" i="20"/>
  <c r="N1263" i="20"/>
  <c r="R1262" i="20"/>
  <c r="S1262" i="20"/>
  <c r="Q1262" i="20"/>
  <c r="N1262" i="20"/>
  <c r="R1261" i="20"/>
  <c r="S1261" i="20" s="1"/>
  <c r="Q1261" i="20"/>
  <c r="N1261" i="20"/>
  <c r="R1260" i="20"/>
  <c r="S1260" i="20"/>
  <c r="Q1260" i="20"/>
  <c r="N1260" i="20"/>
  <c r="R1259" i="20"/>
  <c r="S1259" i="20"/>
  <c r="Q1259" i="20"/>
  <c r="N1259" i="20"/>
  <c r="R1258" i="20"/>
  <c r="S1258" i="20" s="1"/>
  <c r="Q1258" i="20"/>
  <c r="N1258" i="20"/>
  <c r="R1257" i="20"/>
  <c r="S1257" i="20"/>
  <c r="Q1257" i="20"/>
  <c r="N1257" i="20"/>
  <c r="R1256" i="20"/>
  <c r="S1256" i="20" s="1"/>
  <c r="Q1256" i="20"/>
  <c r="N1256" i="20"/>
  <c r="R1255" i="20"/>
  <c r="S1255" i="20" s="1"/>
  <c r="Q1255" i="20"/>
  <c r="N1255" i="20"/>
  <c r="R1254" i="20"/>
  <c r="S1254" i="20"/>
  <c r="Q1254" i="20"/>
  <c r="N1254" i="20"/>
  <c r="R1253" i="20"/>
  <c r="S1253" i="20"/>
  <c r="Q1253" i="20"/>
  <c r="N1253" i="20"/>
  <c r="R1252" i="20"/>
  <c r="S1252" i="20" s="1"/>
  <c r="Q1252" i="20"/>
  <c r="N1252" i="20"/>
  <c r="R1251" i="20"/>
  <c r="S1251" i="20"/>
  <c r="Q1251" i="20"/>
  <c r="N1251" i="20"/>
  <c r="R1250" i="20"/>
  <c r="S1250" i="20" s="1"/>
  <c r="Q1250" i="20"/>
  <c r="N1250" i="20"/>
  <c r="R1249" i="20"/>
  <c r="S1249" i="20" s="1"/>
  <c r="Q1249" i="20"/>
  <c r="N1249" i="20"/>
  <c r="R1248" i="20"/>
  <c r="S1248" i="20"/>
  <c r="Q1248" i="20"/>
  <c r="N1248" i="20"/>
  <c r="R1247" i="20"/>
  <c r="S1247" i="20"/>
  <c r="Q1247" i="20"/>
  <c r="N1247" i="20"/>
  <c r="R1246" i="20"/>
  <c r="S1246" i="20" s="1"/>
  <c r="Q1246" i="20"/>
  <c r="N1246" i="20"/>
  <c r="R1245" i="20"/>
  <c r="S1245" i="20"/>
  <c r="Q1245" i="20"/>
  <c r="N1245" i="20"/>
  <c r="R1244" i="20"/>
  <c r="S1244" i="20"/>
  <c r="Q1244" i="20"/>
  <c r="N1244" i="20"/>
  <c r="R1243" i="20"/>
  <c r="S1243" i="20" s="1"/>
  <c r="Q1243" i="20"/>
  <c r="N1243" i="20"/>
  <c r="R1242" i="20"/>
  <c r="S1242" i="20"/>
  <c r="Q1242" i="20"/>
  <c r="N1242" i="20"/>
  <c r="R1241" i="20"/>
  <c r="S1241" i="20" s="1"/>
  <c r="Q1241" i="20"/>
  <c r="N1241" i="20"/>
  <c r="R1240" i="20"/>
  <c r="S1240" i="20" s="1"/>
  <c r="Q1240" i="20"/>
  <c r="N1240" i="20"/>
  <c r="R1239" i="20"/>
  <c r="S1239" i="20"/>
  <c r="Q1239" i="20"/>
  <c r="N1239" i="20"/>
  <c r="R1238" i="20"/>
  <c r="S1238" i="20"/>
  <c r="Q1238" i="20"/>
  <c r="N1238" i="20"/>
  <c r="R1237" i="20"/>
  <c r="S1237" i="20" s="1"/>
  <c r="Q1237" i="20"/>
  <c r="N1237" i="20"/>
  <c r="R1236" i="20"/>
  <c r="S1236" i="20"/>
  <c r="Q1236" i="20"/>
  <c r="N1236" i="20"/>
  <c r="R1235" i="20"/>
  <c r="S1235" i="20"/>
  <c r="Q1235" i="20"/>
  <c r="N1235" i="20"/>
  <c r="R1234" i="20"/>
  <c r="S1234" i="20" s="1"/>
  <c r="Q1234" i="20"/>
  <c r="N1234" i="20"/>
  <c r="R1233" i="20"/>
  <c r="S1233" i="20"/>
  <c r="Q1233" i="20"/>
  <c r="N1233" i="20"/>
  <c r="R1232" i="20"/>
  <c r="S1232" i="20" s="1"/>
  <c r="Q1232" i="20"/>
  <c r="N1232" i="20"/>
  <c r="R1231" i="20"/>
  <c r="S1231" i="20" s="1"/>
  <c r="Q1231" i="20"/>
  <c r="N1231" i="20"/>
  <c r="R1230" i="20"/>
  <c r="S1230" i="20"/>
  <c r="Q1230" i="20"/>
  <c r="N1230" i="20"/>
  <c r="R1229" i="20"/>
  <c r="S1229" i="20" s="1"/>
  <c r="Q1229" i="20"/>
  <c r="N1229" i="20"/>
  <c r="R1228" i="20"/>
  <c r="S1228" i="20" s="1"/>
  <c r="Q1228" i="20"/>
  <c r="N1228" i="20"/>
  <c r="R1227" i="20"/>
  <c r="S1227" i="20"/>
  <c r="Q1227" i="20"/>
  <c r="N1227" i="20"/>
  <c r="R1226" i="20"/>
  <c r="S1226" i="20"/>
  <c r="Q1226" i="20"/>
  <c r="N1226" i="20"/>
  <c r="R1225" i="20"/>
  <c r="S1225" i="20" s="1"/>
  <c r="Q1225" i="20"/>
  <c r="N1225" i="20"/>
  <c r="R1224" i="20"/>
  <c r="S1224" i="20"/>
  <c r="Q1224" i="20"/>
  <c r="N1224" i="20"/>
  <c r="R1223" i="20"/>
  <c r="S1223" i="20"/>
  <c r="Q1223" i="20"/>
  <c r="N1223" i="20"/>
  <c r="R1222" i="20"/>
  <c r="S1222" i="20" s="1"/>
  <c r="Q1222" i="20"/>
  <c r="N1222" i="20"/>
  <c r="R1221" i="20"/>
  <c r="S1221" i="20"/>
  <c r="Q1221" i="20"/>
  <c r="N1221" i="20"/>
  <c r="R1220" i="20"/>
  <c r="S1220" i="20" s="1"/>
  <c r="Q1220" i="20"/>
  <c r="N1220" i="20"/>
  <c r="R1219" i="20"/>
  <c r="S1219" i="20" s="1"/>
  <c r="Q1219" i="20"/>
  <c r="N1219" i="20"/>
  <c r="R1218" i="20"/>
  <c r="S1218" i="20"/>
  <c r="Q1218" i="20"/>
  <c r="N1218" i="20"/>
  <c r="R1217" i="20"/>
  <c r="S1217" i="20"/>
  <c r="Q1217" i="20"/>
  <c r="N1217" i="20"/>
  <c r="R1216" i="20"/>
  <c r="S1216" i="20" s="1"/>
  <c r="Q1216" i="20"/>
  <c r="N1216" i="20"/>
  <c r="R1215" i="20"/>
  <c r="S1215" i="20"/>
  <c r="Q1215" i="20"/>
  <c r="N1215" i="20"/>
  <c r="R1214" i="20"/>
  <c r="S1214" i="20" s="1"/>
  <c r="Q1214" i="20"/>
  <c r="N1214" i="20"/>
  <c r="R1213" i="20"/>
  <c r="S1213" i="20" s="1"/>
  <c r="Q1213" i="20"/>
  <c r="N1213" i="20"/>
  <c r="R1212" i="20"/>
  <c r="S1212" i="20"/>
  <c r="Q1212" i="20"/>
  <c r="N1212" i="20"/>
  <c r="R1211" i="20"/>
  <c r="S1211" i="20"/>
  <c r="Q1211" i="20"/>
  <c r="N1211" i="20"/>
  <c r="R1210" i="20"/>
  <c r="S1210" i="20" s="1"/>
  <c r="Q1210" i="20"/>
  <c r="N1210" i="20"/>
  <c r="R1209" i="20"/>
  <c r="S1209" i="20"/>
  <c r="Q1209" i="20"/>
  <c r="N1209" i="20"/>
  <c r="R1208" i="20"/>
  <c r="S1208" i="20"/>
  <c r="Q1208" i="20"/>
  <c r="N1208" i="20"/>
  <c r="R1207" i="20"/>
  <c r="S1207" i="20" s="1"/>
  <c r="Q1207" i="20"/>
  <c r="N1207" i="20"/>
  <c r="R1206" i="20"/>
  <c r="S1206" i="20"/>
  <c r="Q1206" i="20"/>
  <c r="N1206" i="20"/>
  <c r="R1205" i="20"/>
  <c r="S1205" i="20" s="1"/>
  <c r="Q1205" i="20"/>
  <c r="N1205" i="20"/>
  <c r="R1204" i="20"/>
  <c r="S1204" i="20" s="1"/>
  <c r="Q1204" i="20"/>
  <c r="N1204" i="20"/>
  <c r="R1203" i="20"/>
  <c r="S1203" i="20"/>
  <c r="Q1203" i="20"/>
  <c r="N1203" i="20"/>
  <c r="R1202" i="20"/>
  <c r="S1202" i="20"/>
  <c r="Q1202" i="20"/>
  <c r="N1202" i="20"/>
  <c r="R1201" i="20"/>
  <c r="S1201" i="20" s="1"/>
  <c r="Q1201" i="20"/>
  <c r="N1201" i="20"/>
  <c r="R1200" i="20"/>
  <c r="S1200" i="20"/>
  <c r="Q1200" i="20"/>
  <c r="N1200" i="20"/>
  <c r="R1199" i="20"/>
  <c r="S1199" i="20"/>
  <c r="Q1199" i="20"/>
  <c r="N1199" i="20"/>
  <c r="R1198" i="20"/>
  <c r="S1198" i="20" s="1"/>
  <c r="Q1198" i="20"/>
  <c r="N1198" i="20"/>
  <c r="R1197" i="20"/>
  <c r="S1197" i="20"/>
  <c r="Q1197" i="20"/>
  <c r="N1197" i="20"/>
  <c r="R1196" i="20"/>
  <c r="S1196" i="20" s="1"/>
  <c r="Q1196" i="20"/>
  <c r="N1196" i="20"/>
  <c r="R1195" i="20"/>
  <c r="S1195" i="20" s="1"/>
  <c r="Q1195" i="20"/>
  <c r="N1195" i="20"/>
  <c r="R1194" i="20"/>
  <c r="S1194" i="20"/>
  <c r="Q1194" i="20"/>
  <c r="N1194" i="20"/>
  <c r="R1193" i="20"/>
  <c r="S1193" i="20" s="1"/>
  <c r="Q1193" i="20"/>
  <c r="N1193" i="20"/>
  <c r="R1192" i="20"/>
  <c r="S1192" i="20" s="1"/>
  <c r="Q1192" i="20"/>
  <c r="N1192" i="20"/>
  <c r="R1191" i="20"/>
  <c r="S1191" i="20"/>
  <c r="Q1191" i="20"/>
  <c r="N1191" i="20"/>
  <c r="R1190" i="20"/>
  <c r="S1190" i="20"/>
  <c r="Q1190" i="20"/>
  <c r="N1190" i="20"/>
  <c r="R1189" i="20"/>
  <c r="S1189" i="20" s="1"/>
  <c r="Q1189" i="20"/>
  <c r="N1189" i="20"/>
  <c r="R1188" i="20"/>
  <c r="S1188" i="20"/>
  <c r="Q1188" i="20"/>
  <c r="N1188" i="20"/>
  <c r="R1187" i="20"/>
  <c r="S1187" i="20"/>
  <c r="Q1187" i="20"/>
  <c r="N1187" i="20"/>
  <c r="R1186" i="20"/>
  <c r="S1186" i="20" s="1"/>
  <c r="Q1186" i="20"/>
  <c r="N1186" i="20"/>
  <c r="R1185" i="20"/>
  <c r="S1185" i="20"/>
  <c r="Q1185" i="20"/>
  <c r="N1185" i="20"/>
  <c r="R1184" i="20"/>
  <c r="S1184" i="20" s="1"/>
  <c r="Q1184" i="20"/>
  <c r="N1184" i="20"/>
  <c r="R1183" i="20"/>
  <c r="S1183" i="20" s="1"/>
  <c r="Q1183" i="20"/>
  <c r="N1183" i="20"/>
  <c r="R1182" i="20"/>
  <c r="S1182" i="20"/>
  <c r="Q1182" i="20"/>
  <c r="N1182" i="20"/>
  <c r="R1181" i="20"/>
  <c r="S1181" i="20" s="1"/>
  <c r="Q1181" i="20"/>
  <c r="N1181" i="20"/>
  <c r="R1180" i="20"/>
  <c r="S1180" i="20" s="1"/>
  <c r="Q1180" i="20"/>
  <c r="N1180" i="20"/>
  <c r="R1179" i="20"/>
  <c r="S1179" i="20"/>
  <c r="Q1179" i="20"/>
  <c r="N1179" i="20"/>
  <c r="R1178" i="20"/>
  <c r="S1178" i="20" s="1"/>
  <c r="Q1178" i="20"/>
  <c r="N1178" i="20"/>
  <c r="R1177" i="20"/>
  <c r="S1177" i="20" s="1"/>
  <c r="Q1177" i="20"/>
  <c r="N1177" i="20"/>
  <c r="R1176" i="20"/>
  <c r="S1176" i="20"/>
  <c r="Q1176" i="20"/>
  <c r="N1176" i="20"/>
  <c r="R1175" i="20"/>
  <c r="S1175" i="20"/>
  <c r="Q1175" i="20"/>
  <c r="N1175" i="20"/>
  <c r="R1174" i="20"/>
  <c r="S1174" i="20" s="1"/>
  <c r="Q1174" i="20"/>
  <c r="N1174" i="20"/>
  <c r="R1173" i="20"/>
  <c r="S1173" i="20"/>
  <c r="Q1173" i="20"/>
  <c r="N1173" i="20"/>
  <c r="R1172" i="20"/>
  <c r="S1172" i="20"/>
  <c r="Q1172" i="20"/>
  <c r="N1172" i="20"/>
  <c r="R1171" i="20"/>
  <c r="S1171" i="20" s="1"/>
  <c r="Q1171" i="20"/>
  <c r="N1171" i="20"/>
  <c r="R1170" i="20"/>
  <c r="S1170" i="20"/>
  <c r="Q1170" i="20"/>
  <c r="N1170" i="20"/>
  <c r="R1169" i="20"/>
  <c r="S1169" i="20" s="1"/>
  <c r="Q1169" i="20"/>
  <c r="N1169" i="20"/>
  <c r="R1168" i="20"/>
  <c r="S1168" i="20" s="1"/>
  <c r="Q1168" i="20"/>
  <c r="N1168" i="20"/>
  <c r="R1167" i="20"/>
  <c r="S1167" i="20"/>
  <c r="Q1167" i="20"/>
  <c r="N1167" i="20"/>
  <c r="R1166" i="20"/>
  <c r="S1166" i="20"/>
  <c r="Q1166" i="20"/>
  <c r="N1166" i="20"/>
  <c r="R1165" i="20"/>
  <c r="S1165" i="20" s="1"/>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C2" i="6" s="1"/>
  <c r="B111" i="6"/>
  <c r="B110" i="6"/>
  <c r="B109" i="6"/>
  <c r="B108" i="6"/>
  <c r="B107" i="6"/>
  <c r="B106" i="6"/>
  <c r="B105" i="6"/>
  <c r="B104" i="6"/>
  <c r="B103" i="6"/>
  <c r="B102" i="6"/>
  <c r="B101" i="6"/>
  <c r="B100" i="6"/>
  <c r="B99" i="6"/>
  <c r="B98" i="6"/>
  <c r="B96" i="6"/>
  <c r="B95" i="6"/>
  <c r="B94" i="6"/>
  <c r="B92" i="6"/>
  <c r="B91" i="6"/>
  <c r="B90" i="6"/>
  <c r="B89" i="6"/>
  <c r="B88" i="6"/>
  <c r="B87" i="6"/>
  <c r="G87" i="6" s="1"/>
  <c r="B86" i="6"/>
  <c r="B85" i="6"/>
  <c r="B84" i="6"/>
  <c r="B83" i="6"/>
  <c r="B81" i="6"/>
  <c r="B80" i="6"/>
  <c r="B79" i="6"/>
  <c r="B78" i="6"/>
  <c r="B77" i="6"/>
  <c r="B76" i="6"/>
  <c r="B75" i="6"/>
  <c r="B74" i="6"/>
  <c r="B73" i="6"/>
  <c r="B72" i="6"/>
  <c r="B70" i="6"/>
  <c r="B69" i="6"/>
  <c r="B68" i="6"/>
  <c r="B67" i="6"/>
  <c r="B66" i="6"/>
  <c r="B65" i="6"/>
  <c r="G65" i="6" s="1"/>
  <c r="B64" i="6"/>
  <c r="B63" i="6"/>
  <c r="B62" i="6"/>
  <c r="B61" i="6"/>
  <c r="B59" i="6"/>
  <c r="B58" i="6"/>
  <c r="B57" i="6"/>
  <c r="B56" i="6"/>
  <c r="B55" i="6"/>
  <c r="B54" i="6"/>
  <c r="B53" i="6"/>
  <c r="B52" i="6"/>
  <c r="B51" i="6"/>
  <c r="B50" i="6"/>
  <c r="B48" i="6"/>
  <c r="B47" i="6"/>
  <c r="B46" i="6"/>
  <c r="B45" i="6"/>
  <c r="B44" i="6"/>
  <c r="B43" i="6"/>
  <c r="B42" i="6"/>
  <c r="B41" i="6"/>
  <c r="G41" i="6" s="1"/>
  <c r="B40" i="6"/>
  <c r="B39" i="6"/>
  <c r="B37" i="6"/>
  <c r="B36" i="6"/>
  <c r="B35" i="6"/>
  <c r="B34" i="6"/>
  <c r="B33" i="6"/>
  <c r="B32" i="6"/>
  <c r="G32" i="6" s="1"/>
  <c r="B31" i="6"/>
  <c r="B30" i="6"/>
  <c r="B29" i="6"/>
  <c r="B28" i="6"/>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89" i="4" s="1"/>
  <c r="B113" i="4"/>
  <c r="H101" i="4"/>
  <c r="S51" i="4"/>
  <c r="T51" i="4" s="1"/>
  <c r="U51" i="4" s="1"/>
  <c r="S50" i="4"/>
  <c r="T50" i="4"/>
  <c r="S49" i="4"/>
  <c r="T49" i="4"/>
  <c r="S48" i="4"/>
  <c r="T48" i="4"/>
  <c r="S47" i="4"/>
  <c r="T47" i="4" s="1"/>
  <c r="S45" i="4"/>
  <c r="T45" i="4" s="1"/>
  <c r="S44" i="4"/>
  <c r="T44" i="4" s="1"/>
  <c r="U44" i="4" s="1"/>
  <c r="S43" i="4"/>
  <c r="T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6" i="5" s="1"/>
  <c r="J75" i="6"/>
  <c r="J73" i="6"/>
  <c r="C4" i="5"/>
  <c r="C65" i="5"/>
  <c r="V65" i="5" s="1"/>
  <c r="C66" i="5"/>
  <c r="V66" i="5" s="1"/>
  <c r="E66" i="5" s="1"/>
  <c r="X66" i="5" s="1"/>
  <c r="C73" i="5"/>
  <c r="C74" i="5"/>
  <c r="C75" i="5"/>
  <c r="C76" i="5"/>
  <c r="C77" i="5"/>
  <c r="V77" i="5" s="1"/>
  <c r="E77" i="5" s="1"/>
  <c r="X77" i="5" s="1"/>
  <c r="C78" i="5"/>
  <c r="V78" i="5" s="1"/>
  <c r="E78" i="5" s="1"/>
  <c r="X78" i="5" s="1"/>
  <c r="C79" i="5"/>
  <c r="C80" i="5"/>
  <c r="C81" i="5"/>
  <c r="C82" i="5"/>
  <c r="C83" i="5"/>
  <c r="C84" i="5"/>
  <c r="C85" i="5"/>
  <c r="C86" i="5"/>
  <c r="C87" i="5"/>
  <c r="C88" i="5"/>
  <c r="C89" i="5"/>
  <c r="C90" i="5"/>
  <c r="V90" i="5" s="1"/>
  <c r="E90" i="5" s="1"/>
  <c r="X90" i="5" s="1"/>
  <c r="C91" i="5"/>
  <c r="C92" i="5"/>
  <c r="C93" i="5"/>
  <c r="V93" i="5" s="1"/>
  <c r="E93" i="5" s="1"/>
  <c r="X93" i="5" s="1"/>
  <c r="C94" i="5"/>
  <c r="C95" i="5"/>
  <c r="C96" i="5"/>
  <c r="C97" i="5"/>
  <c r="C98" i="5"/>
  <c r="C99" i="5"/>
  <c r="C100" i="5"/>
  <c r="C101" i="5"/>
  <c r="C102" i="5"/>
  <c r="V102" i="5" s="1"/>
  <c r="C103" i="5"/>
  <c r="C104" i="5"/>
  <c r="C105" i="5"/>
  <c r="V105" i="5" s="1"/>
  <c r="E105" i="5" s="1"/>
  <c r="X105" i="5" s="1"/>
  <c r="C106" i="5"/>
  <c r="C107" i="5"/>
  <c r="C108" i="5"/>
  <c r="C109" i="5"/>
  <c r="C110" i="5"/>
  <c r="C111" i="5"/>
  <c r="C112" i="5"/>
  <c r="C113" i="5"/>
  <c r="C114" i="5"/>
  <c r="V114" i="5" s="1"/>
  <c r="C115" i="5"/>
  <c r="C116" i="5"/>
  <c r="C117" i="5"/>
  <c r="C118" i="5"/>
  <c r="C119" i="5"/>
  <c r="C120" i="5"/>
  <c r="C121" i="5"/>
  <c r="C122" i="5"/>
  <c r="C123" i="5"/>
  <c r="C124" i="5"/>
  <c r="C125" i="5"/>
  <c r="V125" i="5" s="1"/>
  <c r="E125" i="5" s="1"/>
  <c r="X125" i="5" s="1"/>
  <c r="C126" i="5"/>
  <c r="V126" i="5" s="1"/>
  <c r="C127" i="5"/>
  <c r="C128" i="5"/>
  <c r="C129" i="5"/>
  <c r="V129" i="5" s="1"/>
  <c r="E129" i="5" s="1"/>
  <c r="X129" i="5" s="1"/>
  <c r="C130" i="5"/>
  <c r="C131" i="5"/>
  <c r="C132" i="5"/>
  <c r="C133" i="5"/>
  <c r="C134" i="5"/>
  <c r="C135" i="5"/>
  <c r="C136" i="5"/>
  <c r="C137" i="5"/>
  <c r="C138" i="5"/>
  <c r="V138" i="5" s="1"/>
  <c r="C139" i="5"/>
  <c r="C140" i="5"/>
  <c r="C141" i="5"/>
  <c r="V141" i="5" s="1"/>
  <c r="C142" i="5"/>
  <c r="C143" i="5"/>
  <c r="C144" i="5"/>
  <c r="C145" i="5"/>
  <c r="C146" i="5"/>
  <c r="C147" i="5"/>
  <c r="C148" i="5"/>
  <c r="C149" i="5"/>
  <c r="C150" i="5"/>
  <c r="V150" i="5" s="1"/>
  <c r="C151" i="5"/>
  <c r="C152" i="5"/>
  <c r="C153" i="5"/>
  <c r="C154" i="5"/>
  <c r="C155" i="5"/>
  <c r="C156" i="5"/>
  <c r="C157" i="5"/>
  <c r="C158" i="5"/>
  <c r="C159" i="5"/>
  <c r="C160" i="5"/>
  <c r="C161" i="5"/>
  <c r="V161" i="5" s="1"/>
  <c r="E161" i="5" s="1"/>
  <c r="X161" i="5" s="1"/>
  <c r="C162" i="5"/>
  <c r="V162" i="5" s="1"/>
  <c r="E162" i="5" s="1"/>
  <c r="X162" i="5" s="1"/>
  <c r="C163" i="5"/>
  <c r="C164" i="5"/>
  <c r="C165" i="5"/>
  <c r="V165" i="5" s="1"/>
  <c r="E165" i="5" s="1"/>
  <c r="X165" i="5" s="1"/>
  <c r="C166" i="5"/>
  <c r="C167" i="5"/>
  <c r="C168" i="5"/>
  <c r="C169" i="5"/>
  <c r="C170" i="5"/>
  <c r="C171" i="5"/>
  <c r="C172" i="5"/>
  <c r="C173" i="5"/>
  <c r="V173" i="5" s="1"/>
  <c r="E173" i="5" s="1"/>
  <c r="X173" i="5" s="1"/>
  <c r="C174" i="5"/>
  <c r="C175" i="5"/>
  <c r="C176" i="5"/>
  <c r="C177" i="5"/>
  <c r="V177" i="5" s="1"/>
  <c r="E177" i="5" s="1"/>
  <c r="X177" i="5" s="1"/>
  <c r="C178" i="5"/>
  <c r="C179" i="5"/>
  <c r="C180" i="5"/>
  <c r="C181" i="5"/>
  <c r="C182" i="5"/>
  <c r="C183" i="5"/>
  <c r="C184" i="5"/>
  <c r="C185" i="5"/>
  <c r="V185" i="5" s="1"/>
  <c r="E185" i="5" s="1"/>
  <c r="X185" i="5" s="1"/>
  <c r="C186" i="5"/>
  <c r="C187" i="5"/>
  <c r="C188" i="5"/>
  <c r="C189" i="5"/>
  <c r="V189" i="5" s="1"/>
  <c r="E189" i="5" s="1"/>
  <c r="X189" i="5" s="1"/>
  <c r="C190" i="5"/>
  <c r="C191" i="5"/>
  <c r="C192" i="5"/>
  <c r="C193" i="5"/>
  <c r="C194" i="5"/>
  <c r="C195" i="5"/>
  <c r="C196" i="5"/>
  <c r="C197" i="5"/>
  <c r="C198" i="5"/>
  <c r="V198" i="5" s="1"/>
  <c r="C199" i="5"/>
  <c r="C200" i="5"/>
  <c r="C201" i="5"/>
  <c r="C202" i="5"/>
  <c r="C203" i="5"/>
  <c r="C204" i="5"/>
  <c r="C205" i="5"/>
  <c r="C206" i="5"/>
  <c r="C207" i="5"/>
  <c r="C208" i="5"/>
  <c r="C209" i="5"/>
  <c r="C210" i="5"/>
  <c r="V210" i="5" s="1"/>
  <c r="E210" i="5" s="1"/>
  <c r="X210" i="5" s="1"/>
  <c r="C211" i="5"/>
  <c r="C212" i="5"/>
  <c r="C213" i="5"/>
  <c r="C214" i="5"/>
  <c r="C215" i="5"/>
  <c r="C216" i="5"/>
  <c r="C217" i="5"/>
  <c r="C218" i="5"/>
  <c r="C219" i="5"/>
  <c r="C220" i="5"/>
  <c r="C221" i="5"/>
  <c r="C222" i="5"/>
  <c r="V222" i="5" s="1"/>
  <c r="E222" i="5" s="1"/>
  <c r="X222" i="5" s="1"/>
  <c r="C223" i="5"/>
  <c r="C224" i="5"/>
  <c r="C225" i="5"/>
  <c r="C226" i="5"/>
  <c r="C227" i="5"/>
  <c r="C228" i="5"/>
  <c r="C229" i="5"/>
  <c r="C230" i="5"/>
  <c r="C231" i="5"/>
  <c r="C232" i="5"/>
  <c r="C233" i="5"/>
  <c r="C234" i="5"/>
  <c r="V234" i="5" s="1"/>
  <c r="C235" i="5"/>
  <c r="C236" i="5"/>
  <c r="C237" i="5"/>
  <c r="C238" i="5"/>
  <c r="C239" i="5"/>
  <c r="C240" i="5"/>
  <c r="C241" i="5"/>
  <c r="C242" i="5"/>
  <c r="C243" i="5"/>
  <c r="C244" i="5"/>
  <c r="C245" i="5"/>
  <c r="C246" i="5"/>
  <c r="V246" i="5" s="1"/>
  <c r="E246" i="5" s="1"/>
  <c r="X246" i="5" s="1"/>
  <c r="C247" i="5"/>
  <c r="C248" i="5"/>
  <c r="C249" i="5"/>
  <c r="C250" i="5"/>
  <c r="C251" i="5"/>
  <c r="C252" i="5"/>
  <c r="C253" i="5"/>
  <c r="C254" i="5"/>
  <c r="C255" i="5"/>
  <c r="C256" i="5"/>
  <c r="C257" i="5"/>
  <c r="C258" i="5"/>
  <c r="V258" i="5" s="1"/>
  <c r="E258" i="5" s="1"/>
  <c r="X258" i="5" s="1"/>
  <c r="C259" i="5"/>
  <c r="C260" i="5"/>
  <c r="C261" i="5"/>
  <c r="C262" i="5"/>
  <c r="C263" i="5"/>
  <c r="C264" i="5"/>
  <c r="C265" i="5"/>
  <c r="C266" i="5"/>
  <c r="C267" i="5"/>
  <c r="C268" i="5"/>
  <c r="C269" i="5"/>
  <c r="C270" i="5"/>
  <c r="V270" i="5" s="1"/>
  <c r="C271" i="5"/>
  <c r="C272" i="5"/>
  <c r="C273" i="5"/>
  <c r="C274" i="5"/>
  <c r="C275" i="5"/>
  <c r="C276" i="5"/>
  <c r="C277" i="5"/>
  <c r="C278" i="5"/>
  <c r="C279" i="5"/>
  <c r="C280" i="5"/>
  <c r="C281" i="5"/>
  <c r="C282" i="5"/>
  <c r="V282" i="5" s="1"/>
  <c r="E282" i="5" s="1"/>
  <c r="X282" i="5" s="1"/>
  <c r="C283" i="5"/>
  <c r="C284" i="5"/>
  <c r="C285" i="5"/>
  <c r="C286" i="5"/>
  <c r="C287" i="5"/>
  <c r="C288" i="5"/>
  <c r="C289" i="5"/>
  <c r="C290" i="5"/>
  <c r="C291" i="5"/>
  <c r="C292" i="5"/>
  <c r="C293" i="5"/>
  <c r="C294" i="5"/>
  <c r="V294" i="5" s="1"/>
  <c r="E294" i="5" s="1"/>
  <c r="X294" i="5" s="1"/>
  <c r="C295" i="5"/>
  <c r="C296" i="5"/>
  <c r="C297" i="5"/>
  <c r="V297" i="5" s="1"/>
  <c r="C298" i="5"/>
  <c r="C299" i="5"/>
  <c r="C300" i="5"/>
  <c r="C301" i="5"/>
  <c r="C302" i="5"/>
  <c r="C303" i="5"/>
  <c r="C304" i="5"/>
  <c r="C305" i="5"/>
  <c r="C306" i="5"/>
  <c r="C307" i="5"/>
  <c r="C308" i="5"/>
  <c r="C309" i="5"/>
  <c r="C310" i="5"/>
  <c r="C311" i="5"/>
  <c r="C312" i="5"/>
  <c r="C313" i="5"/>
  <c r="C314" i="5"/>
  <c r="C315" i="5"/>
  <c r="C316" i="5"/>
  <c r="C317" i="5"/>
  <c r="C318" i="5"/>
  <c r="V318" i="5" s="1"/>
  <c r="E318" i="5" s="1"/>
  <c r="X318" i="5" s="1"/>
  <c r="C319" i="5"/>
  <c r="C320" i="5"/>
  <c r="C321" i="5"/>
  <c r="V321" i="5" s="1"/>
  <c r="C322" i="5"/>
  <c r="C323" i="5"/>
  <c r="C324" i="5"/>
  <c r="C325" i="5"/>
  <c r="C326" i="5"/>
  <c r="C327" i="5"/>
  <c r="C328" i="5"/>
  <c r="C329" i="5"/>
  <c r="V329" i="5" s="1"/>
  <c r="C330" i="5"/>
  <c r="C331" i="5"/>
  <c r="C332" i="5"/>
  <c r="C333" i="5"/>
  <c r="C334" i="5"/>
  <c r="C335" i="5"/>
  <c r="C336" i="5"/>
  <c r="C337" i="5"/>
  <c r="C338" i="5"/>
  <c r="C339" i="5"/>
  <c r="C340" i="5"/>
  <c r="C341" i="5"/>
  <c r="C342" i="5"/>
  <c r="V342" i="5" s="1"/>
  <c r="E342" i="5" s="1"/>
  <c r="X342" i="5" s="1"/>
  <c r="C343" i="5"/>
  <c r="C344" i="5"/>
  <c r="C345" i="5"/>
  <c r="V345" i="5" s="1"/>
  <c r="C346" i="5"/>
  <c r="C347" i="5"/>
  <c r="C348" i="5"/>
  <c r="C349" i="5"/>
  <c r="C350" i="5"/>
  <c r="C351" i="5"/>
  <c r="C352" i="5"/>
  <c r="C353" i="5"/>
  <c r="C354" i="5"/>
  <c r="V354" i="5" s="1"/>
  <c r="C355" i="5"/>
  <c r="C356" i="5"/>
  <c r="C357" i="5"/>
  <c r="C358" i="5"/>
  <c r="C359" i="5"/>
  <c r="C360" i="5"/>
  <c r="C361" i="5"/>
  <c r="C362" i="5"/>
  <c r="C363" i="5"/>
  <c r="C364" i="5"/>
  <c r="C365" i="5"/>
  <c r="C366" i="5"/>
  <c r="V366" i="5" s="1"/>
  <c r="C367" i="5"/>
  <c r="C368" i="5"/>
  <c r="C369" i="5"/>
  <c r="C370" i="5"/>
  <c r="C371" i="5"/>
  <c r="C372" i="5"/>
  <c r="C373" i="5"/>
  <c r="C374" i="5"/>
  <c r="C375" i="5"/>
  <c r="C376" i="5"/>
  <c r="C377" i="5"/>
  <c r="C378" i="5"/>
  <c r="V378" i="5" s="1"/>
  <c r="C379" i="5"/>
  <c r="C380" i="5"/>
  <c r="C381" i="5"/>
  <c r="C382" i="5"/>
  <c r="C383" i="5"/>
  <c r="C384" i="5"/>
  <c r="C385" i="5"/>
  <c r="C386" i="5"/>
  <c r="C387" i="5"/>
  <c r="C388" i="5"/>
  <c r="C389" i="5"/>
  <c r="C390" i="5"/>
  <c r="V390" i="5" s="1"/>
  <c r="C391" i="5"/>
  <c r="C392" i="5"/>
  <c r="C393" i="5"/>
  <c r="C394" i="5"/>
  <c r="C395" i="5"/>
  <c r="C396" i="5"/>
  <c r="C397" i="5"/>
  <c r="C398" i="5"/>
  <c r="C399" i="5"/>
  <c r="C400" i="5"/>
  <c r="C401" i="5"/>
  <c r="V401" i="5" s="1"/>
  <c r="C402" i="5"/>
  <c r="C403" i="5"/>
  <c r="C404" i="5"/>
  <c r="C405" i="5"/>
  <c r="C406" i="5"/>
  <c r="C407" i="5"/>
  <c r="C408" i="5"/>
  <c r="C409" i="5"/>
  <c r="C410" i="5"/>
  <c r="C411" i="5"/>
  <c r="C412" i="5"/>
  <c r="C413" i="5"/>
  <c r="V413" i="5" s="1"/>
  <c r="C414" i="5"/>
  <c r="V414" i="5" s="1"/>
  <c r="C415" i="5"/>
  <c r="C416" i="5"/>
  <c r="C417" i="5"/>
  <c r="C418" i="5"/>
  <c r="C419" i="5"/>
  <c r="C420" i="5"/>
  <c r="C421" i="5"/>
  <c r="C422" i="5"/>
  <c r="C423" i="5"/>
  <c r="C424" i="5"/>
  <c r="C425" i="5"/>
  <c r="V425" i="5" s="1"/>
  <c r="C426" i="5"/>
  <c r="C427" i="5"/>
  <c r="C428" i="5"/>
  <c r="C429" i="5"/>
  <c r="C430" i="5"/>
  <c r="C431" i="5"/>
  <c r="C432" i="5"/>
  <c r="C433" i="5"/>
  <c r="C434" i="5"/>
  <c r="C435" i="5"/>
  <c r="C436" i="5"/>
  <c r="C437" i="5"/>
  <c r="V437" i="5" s="1"/>
  <c r="C438" i="5"/>
  <c r="V438" i="5" s="1"/>
  <c r="C439" i="5"/>
  <c r="C440" i="5"/>
  <c r="C441" i="5"/>
  <c r="V441" i="5" s="1"/>
  <c r="E441" i="5" s="1"/>
  <c r="X441" i="5" s="1"/>
  <c r="C442" i="5"/>
  <c r="C443" i="5"/>
  <c r="C444" i="5"/>
  <c r="C445" i="5"/>
  <c r="C446" i="5"/>
  <c r="C447" i="5"/>
  <c r="C448" i="5"/>
  <c r="C449" i="5"/>
  <c r="V449" i="5" s="1"/>
  <c r="C450" i="5"/>
  <c r="C451" i="5"/>
  <c r="C452" i="5"/>
  <c r="C453" i="5"/>
  <c r="C454" i="5"/>
  <c r="C455" i="5"/>
  <c r="C456" i="5"/>
  <c r="C457" i="5"/>
  <c r="C458" i="5"/>
  <c r="C459" i="5"/>
  <c r="C460" i="5"/>
  <c r="C461" i="5"/>
  <c r="V461" i="5" s="1"/>
  <c r="C462" i="5"/>
  <c r="V462" i="5" s="1"/>
  <c r="C463" i="5"/>
  <c r="C464" i="5"/>
  <c r="C465" i="5"/>
  <c r="C466" i="5"/>
  <c r="C467" i="5"/>
  <c r="C468" i="5"/>
  <c r="C469" i="5"/>
  <c r="C470" i="5"/>
  <c r="C471" i="5"/>
  <c r="C472" i="5"/>
  <c r="C473" i="5"/>
  <c r="V473" i="5" s="1"/>
  <c r="C474" i="5"/>
  <c r="C475" i="5"/>
  <c r="C476" i="5"/>
  <c r="C477" i="5"/>
  <c r="C478" i="5"/>
  <c r="C479" i="5"/>
  <c r="C480" i="5"/>
  <c r="C481" i="5"/>
  <c r="C482" i="5"/>
  <c r="C483" i="5"/>
  <c r="C484" i="5"/>
  <c r="C485" i="5"/>
  <c r="V485" i="5" s="1"/>
  <c r="C486" i="5"/>
  <c r="V486" i="5" s="1"/>
  <c r="C487" i="5"/>
  <c r="C488" i="5"/>
  <c r="C489" i="5"/>
  <c r="V489" i="5" s="1"/>
  <c r="E489" i="5" s="1"/>
  <c r="X489" i="5" s="1"/>
  <c r="C490" i="5"/>
  <c r="C491" i="5"/>
  <c r="C492" i="5"/>
  <c r="C493" i="5"/>
  <c r="C494" i="5"/>
  <c r="C495" i="5"/>
  <c r="C496" i="5"/>
  <c r="C497" i="5"/>
  <c r="C498" i="5"/>
  <c r="V498" i="5" s="1"/>
  <c r="C499" i="5"/>
  <c r="C500" i="5"/>
  <c r="C501" i="5"/>
  <c r="C502" i="5"/>
  <c r="C503" i="5"/>
  <c r="C504" i="5"/>
  <c r="C505" i="5"/>
  <c r="C506" i="5"/>
  <c r="C507" i="5"/>
  <c r="C508" i="5"/>
  <c r="C509" i="5"/>
  <c r="V509" i="5" s="1"/>
  <c r="C510" i="5"/>
  <c r="C511" i="5"/>
  <c r="C512" i="5"/>
  <c r="C513" i="5"/>
  <c r="C514" i="5"/>
  <c r="C515" i="5"/>
  <c r="C516" i="5"/>
  <c r="C517" i="5"/>
  <c r="C518" i="5"/>
  <c r="C519" i="5"/>
  <c r="C520" i="5"/>
  <c r="C521" i="5"/>
  <c r="C522" i="5"/>
  <c r="V522" i="5" s="1"/>
  <c r="C523" i="5"/>
  <c r="C524" i="5"/>
  <c r="C525" i="5"/>
  <c r="C526" i="5"/>
  <c r="C527" i="5"/>
  <c r="C528" i="5"/>
  <c r="C529" i="5"/>
  <c r="C530" i="5"/>
  <c r="C531" i="5"/>
  <c r="C532" i="5"/>
  <c r="C533" i="5"/>
  <c r="C534" i="5"/>
  <c r="V534" i="5" s="1"/>
  <c r="C535" i="5"/>
  <c r="C536" i="5"/>
  <c r="C537" i="5"/>
  <c r="C538" i="5"/>
  <c r="C539" i="5"/>
  <c r="C540" i="5"/>
  <c r="C541" i="5"/>
  <c r="C542" i="5"/>
  <c r="C543" i="5"/>
  <c r="C544" i="5"/>
  <c r="C545" i="5"/>
  <c r="C546" i="5"/>
  <c r="C547" i="5"/>
  <c r="C548" i="5"/>
  <c r="C549" i="5"/>
  <c r="C550" i="5"/>
  <c r="C551" i="5"/>
  <c r="C552" i="5"/>
  <c r="C553" i="5"/>
  <c r="C554" i="5"/>
  <c r="C555" i="5"/>
  <c r="C556" i="5"/>
  <c r="C557" i="5"/>
  <c r="C558" i="5"/>
  <c r="V558" i="5" s="1"/>
  <c r="C559" i="5"/>
  <c r="C560" i="5"/>
  <c r="C561" i="5"/>
  <c r="C562" i="5"/>
  <c r="C563" i="5"/>
  <c r="C564" i="5"/>
  <c r="C565" i="5"/>
  <c r="C566" i="5"/>
  <c r="C567" i="5"/>
  <c r="C568" i="5"/>
  <c r="C569" i="5"/>
  <c r="C570" i="5"/>
  <c r="V570" i="5" s="1"/>
  <c r="C571" i="5"/>
  <c r="C572" i="5"/>
  <c r="C573" i="5"/>
  <c r="C574" i="5"/>
  <c r="C575" i="5"/>
  <c r="C576" i="5"/>
  <c r="C577" i="5"/>
  <c r="C578" i="5"/>
  <c r="C579" i="5"/>
  <c r="C580" i="5"/>
  <c r="C581" i="5"/>
  <c r="V581" i="5" s="1"/>
  <c r="C582" i="5"/>
  <c r="C583" i="5"/>
  <c r="C584" i="5"/>
  <c r="C585" i="5"/>
  <c r="C586" i="5"/>
  <c r="C587" i="5"/>
  <c r="C588" i="5"/>
  <c r="C589" i="5"/>
  <c r="C590" i="5"/>
  <c r="C591" i="5"/>
  <c r="C592" i="5"/>
  <c r="C593" i="5"/>
  <c r="C594" i="5"/>
  <c r="V594" i="5" s="1"/>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V67" i="5"/>
  <c r="X67" i="5" s="1"/>
  <c r="V68" i="5"/>
  <c r="X68" i="5" s="1"/>
  <c r="V69" i="5"/>
  <c r="V70" i="5"/>
  <c r="V71" i="5"/>
  <c r="V72" i="5"/>
  <c r="X72" i="5" s="1"/>
  <c r="B73" i="5"/>
  <c r="V73" i="5"/>
  <c r="E73" i="5" s="1"/>
  <c r="X73" i="5" s="1"/>
  <c r="B74" i="5"/>
  <c r="V74" i="5"/>
  <c r="E74" i="5"/>
  <c r="X74" i="5" s="1"/>
  <c r="B75" i="5"/>
  <c r="V75" i="5"/>
  <c r="E75" i="5"/>
  <c r="X75" i="5" s="1"/>
  <c r="B76" i="5"/>
  <c r="V76" i="5"/>
  <c r="E76" i="5" s="1"/>
  <c r="X76" i="5" s="1"/>
  <c r="B77" i="5"/>
  <c r="B78" i="5"/>
  <c r="B79" i="5"/>
  <c r="V79" i="5"/>
  <c r="E79" i="5"/>
  <c r="X79" i="5" s="1"/>
  <c r="B80" i="5"/>
  <c r="V80" i="5"/>
  <c r="E80" i="5" s="1"/>
  <c r="X80" i="5" s="1"/>
  <c r="B81" i="5"/>
  <c r="V81" i="5"/>
  <c r="E81" i="5" s="1"/>
  <c r="X81" i="5" s="1"/>
  <c r="B82" i="5"/>
  <c r="V82" i="5"/>
  <c r="E82" i="5"/>
  <c r="X82" i="5" s="1"/>
  <c r="B83" i="5"/>
  <c r="V83" i="5"/>
  <c r="E83" i="5" s="1"/>
  <c r="X83" i="5" s="1"/>
  <c r="B84" i="5"/>
  <c r="V84" i="5"/>
  <c r="E84" i="5" s="1"/>
  <c r="X84" i="5" s="1"/>
  <c r="B85" i="5"/>
  <c r="V85" i="5"/>
  <c r="E85" i="5"/>
  <c r="X85" i="5" s="1"/>
  <c r="B86" i="5"/>
  <c r="V86" i="5"/>
  <c r="E86" i="5"/>
  <c r="X86" i="5" s="1"/>
  <c r="B87" i="5"/>
  <c r="V87" i="5"/>
  <c r="E87" i="5" s="1"/>
  <c r="X87" i="5" s="1"/>
  <c r="B88" i="5"/>
  <c r="V88" i="5"/>
  <c r="E88" i="5" s="1"/>
  <c r="X88" i="5" s="1"/>
  <c r="B89" i="5"/>
  <c r="V89" i="5"/>
  <c r="E89" i="5"/>
  <c r="X89" i="5" s="1"/>
  <c r="B90" i="5"/>
  <c r="B91" i="5"/>
  <c r="V91" i="5"/>
  <c r="E91" i="5" s="1"/>
  <c r="X91" i="5" s="1"/>
  <c r="B92" i="5"/>
  <c r="V92" i="5"/>
  <c r="E92" i="5" s="1"/>
  <c r="X92" i="5" s="1"/>
  <c r="B93" i="5"/>
  <c r="B94" i="5"/>
  <c r="V94" i="5"/>
  <c r="E94" i="5"/>
  <c r="X94" i="5" s="1"/>
  <c r="B95" i="5"/>
  <c r="V95" i="5"/>
  <c r="E95" i="5"/>
  <c r="X95" i="5" s="1"/>
  <c r="B96" i="5"/>
  <c r="V96" i="5"/>
  <c r="E96" i="5" s="1"/>
  <c r="X96" i="5" s="1"/>
  <c r="B97" i="5"/>
  <c r="V97" i="5"/>
  <c r="E97" i="5" s="1"/>
  <c r="X97" i="5" s="1"/>
  <c r="B98" i="5"/>
  <c r="V98" i="5"/>
  <c r="E98" i="5"/>
  <c r="X98" i="5" s="1"/>
  <c r="B99" i="5"/>
  <c r="V99" i="5"/>
  <c r="E99" i="5" s="1"/>
  <c r="X99" i="5" s="1"/>
  <c r="B100" i="5"/>
  <c r="V100" i="5"/>
  <c r="E100" i="5" s="1"/>
  <c r="X100" i="5" s="1"/>
  <c r="B101" i="5"/>
  <c r="V101" i="5"/>
  <c r="E101" i="5" s="1"/>
  <c r="X101" i="5" s="1"/>
  <c r="B102" i="5"/>
  <c r="E102" i="5"/>
  <c r="X102" i="5" s="1"/>
  <c r="B103" i="5"/>
  <c r="V103" i="5"/>
  <c r="E103" i="5"/>
  <c r="X103" i="5" s="1"/>
  <c r="B104" i="5"/>
  <c r="V104" i="5"/>
  <c r="E104" i="5" s="1"/>
  <c r="X104" i="5" s="1"/>
  <c r="B105" i="5"/>
  <c r="B106" i="5"/>
  <c r="V106" i="5"/>
  <c r="E106" i="5"/>
  <c r="X106" i="5" s="1"/>
  <c r="B107" i="5"/>
  <c r="V107" i="5"/>
  <c r="E107" i="5"/>
  <c r="X107" i="5" s="1"/>
  <c r="B108" i="5"/>
  <c r="V108" i="5"/>
  <c r="E108" i="5" s="1"/>
  <c r="X108" i="5" s="1"/>
  <c r="B109" i="5"/>
  <c r="V109" i="5"/>
  <c r="E109" i="5" s="1"/>
  <c r="X109" i="5" s="1"/>
  <c r="B110" i="5"/>
  <c r="V110" i="5"/>
  <c r="E110" i="5"/>
  <c r="X110" i="5" s="1"/>
  <c r="B111" i="5"/>
  <c r="V111" i="5"/>
  <c r="E111" i="5" s="1"/>
  <c r="X111" i="5" s="1"/>
  <c r="B112" i="5"/>
  <c r="V112" i="5"/>
  <c r="E112" i="5" s="1"/>
  <c r="X112" i="5" s="1"/>
  <c r="B113" i="5"/>
  <c r="V113" i="5"/>
  <c r="E113" i="5"/>
  <c r="X113" i="5" s="1"/>
  <c r="B114" i="5"/>
  <c r="E114" i="5"/>
  <c r="X114" i="5" s="1"/>
  <c r="B115" i="5"/>
  <c r="V115" i="5"/>
  <c r="E115" i="5" s="1"/>
  <c r="X115" i="5" s="1"/>
  <c r="B116" i="5"/>
  <c r="V116" i="5"/>
  <c r="E116" i="5" s="1"/>
  <c r="X116" i="5" s="1"/>
  <c r="B117" i="5"/>
  <c r="V117" i="5"/>
  <c r="E117" i="5"/>
  <c r="X117" i="5" s="1"/>
  <c r="B118" i="5"/>
  <c r="V118" i="5"/>
  <c r="E118" i="5"/>
  <c r="X118" i="5" s="1"/>
  <c r="B119" i="5"/>
  <c r="V119" i="5"/>
  <c r="E119" i="5" s="1"/>
  <c r="X119" i="5" s="1"/>
  <c r="B120" i="5"/>
  <c r="V120" i="5"/>
  <c r="E120" i="5" s="1"/>
  <c r="X120" i="5" s="1"/>
  <c r="B121" i="5"/>
  <c r="V121" i="5"/>
  <c r="E121" i="5"/>
  <c r="X121" i="5" s="1"/>
  <c r="B122" i="5"/>
  <c r="V122" i="5"/>
  <c r="E122" i="5"/>
  <c r="X122" i="5" s="1"/>
  <c r="B123" i="5"/>
  <c r="V123" i="5"/>
  <c r="E123" i="5"/>
  <c r="X123" i="5" s="1"/>
  <c r="B124" i="5"/>
  <c r="V124" i="5"/>
  <c r="E124" i="5" s="1"/>
  <c r="X124" i="5" s="1"/>
  <c r="B125" i="5"/>
  <c r="B126" i="5"/>
  <c r="E126" i="5"/>
  <c r="X126" i="5" s="1"/>
  <c r="B127" i="5"/>
  <c r="V127" i="5"/>
  <c r="E127" i="5" s="1"/>
  <c r="X127" i="5" s="1"/>
  <c r="B128" i="5"/>
  <c r="V128" i="5"/>
  <c r="E128" i="5" s="1"/>
  <c r="X128" i="5" s="1"/>
  <c r="B129" i="5"/>
  <c r="B130" i="5"/>
  <c r="V130" i="5"/>
  <c r="E130" i="5"/>
  <c r="X130" i="5" s="1"/>
  <c r="B131" i="5"/>
  <c r="V131" i="5"/>
  <c r="E131" i="5"/>
  <c r="X131" i="5" s="1"/>
  <c r="B132" i="5"/>
  <c r="V132" i="5"/>
  <c r="E132" i="5" s="1"/>
  <c r="X132" i="5" s="1"/>
  <c r="B133" i="5"/>
  <c r="V133" i="5"/>
  <c r="E133" i="5" s="1"/>
  <c r="X133" i="5" s="1"/>
  <c r="B134" i="5"/>
  <c r="V134" i="5"/>
  <c r="E134" i="5"/>
  <c r="X134" i="5" s="1"/>
  <c r="B135" i="5"/>
  <c r="V135" i="5"/>
  <c r="E135" i="5" s="1"/>
  <c r="X135" i="5" s="1"/>
  <c r="B136" i="5"/>
  <c r="V136" i="5"/>
  <c r="E136" i="5" s="1"/>
  <c r="X136" i="5" s="1"/>
  <c r="B137" i="5"/>
  <c r="V137" i="5"/>
  <c r="E137" i="5"/>
  <c r="X137" i="5" s="1"/>
  <c r="B138" i="5"/>
  <c r="E138" i="5"/>
  <c r="X138" i="5" s="1"/>
  <c r="B139" i="5"/>
  <c r="V139" i="5"/>
  <c r="E139" i="5"/>
  <c r="X139" i="5" s="1"/>
  <c r="B140" i="5"/>
  <c r="V140" i="5"/>
  <c r="E140" i="5" s="1"/>
  <c r="X140" i="5" s="1"/>
  <c r="B141" i="5"/>
  <c r="E141" i="5"/>
  <c r="X141" i="5" s="1"/>
  <c r="B142" i="5"/>
  <c r="V142" i="5"/>
  <c r="E142" i="5"/>
  <c r="X142" i="5" s="1"/>
  <c r="B143" i="5"/>
  <c r="V143" i="5"/>
  <c r="E143" i="5"/>
  <c r="X143" i="5" s="1"/>
  <c r="B144" i="5"/>
  <c r="V144" i="5"/>
  <c r="E144" i="5" s="1"/>
  <c r="X144" i="5" s="1"/>
  <c r="B145" i="5"/>
  <c r="V145" i="5"/>
  <c r="E145" i="5" s="1"/>
  <c r="X145" i="5" s="1"/>
  <c r="B146" i="5"/>
  <c r="V146" i="5"/>
  <c r="E146" i="5"/>
  <c r="X146" i="5" s="1"/>
  <c r="B147" i="5"/>
  <c r="V147" i="5"/>
  <c r="E147" i="5" s="1"/>
  <c r="X147" i="5" s="1"/>
  <c r="B148" i="5"/>
  <c r="V148" i="5"/>
  <c r="E148" i="5" s="1"/>
  <c r="X148" i="5" s="1"/>
  <c r="B149" i="5"/>
  <c r="V149" i="5"/>
  <c r="E149" i="5"/>
  <c r="X149" i="5" s="1"/>
  <c r="B150" i="5"/>
  <c r="E150" i="5"/>
  <c r="X150" i="5" s="1"/>
  <c r="B151" i="5"/>
  <c r="V151" i="5"/>
  <c r="E151" i="5" s="1"/>
  <c r="X151" i="5" s="1"/>
  <c r="B152" i="5"/>
  <c r="V152" i="5"/>
  <c r="E152" i="5" s="1"/>
  <c r="X152" i="5" s="1"/>
  <c r="B153" i="5"/>
  <c r="V153" i="5"/>
  <c r="E153" i="5" s="1"/>
  <c r="X153" i="5" s="1"/>
  <c r="B154" i="5"/>
  <c r="V154" i="5"/>
  <c r="E154" i="5"/>
  <c r="X154" i="5" s="1"/>
  <c r="V155" i="5"/>
  <c r="E155" i="5" s="1"/>
  <c r="X155" i="5" s="1"/>
  <c r="V156" i="5"/>
  <c r="E156" i="5" s="1"/>
  <c r="X156" i="5" s="1"/>
  <c r="B157" i="5"/>
  <c r="V157" i="5"/>
  <c r="E157" i="5" s="1"/>
  <c r="X157" i="5" s="1"/>
  <c r="B158" i="5"/>
  <c r="V158" i="5"/>
  <c r="E158" i="5"/>
  <c r="X158" i="5" s="1"/>
  <c r="B159" i="5"/>
  <c r="V159" i="5"/>
  <c r="E159" i="5" s="1"/>
  <c r="X159" i="5" s="1"/>
  <c r="B160" i="5"/>
  <c r="V160" i="5"/>
  <c r="E160" i="5" s="1"/>
  <c r="X160" i="5" s="1"/>
  <c r="B161" i="5"/>
  <c r="B162" i="5"/>
  <c r="B163" i="5"/>
  <c r="V163" i="5"/>
  <c r="E163" i="5" s="1"/>
  <c r="X163" i="5" s="1"/>
  <c r="B164" i="5"/>
  <c r="V164" i="5"/>
  <c r="E164" i="5"/>
  <c r="X164" i="5" s="1"/>
  <c r="B165" i="5"/>
  <c r="B166" i="5"/>
  <c r="V166" i="5"/>
  <c r="E166" i="5"/>
  <c r="X166" i="5" s="1"/>
  <c r="B167" i="5"/>
  <c r="V167" i="5"/>
  <c r="E167" i="5"/>
  <c r="X167" i="5" s="1"/>
  <c r="B168" i="5"/>
  <c r="V168" i="5"/>
  <c r="E168" i="5"/>
  <c r="X168" i="5" s="1"/>
  <c r="B169" i="5"/>
  <c r="V169" i="5"/>
  <c r="E169" i="5" s="1"/>
  <c r="X169" i="5" s="1"/>
  <c r="B170" i="5"/>
  <c r="V170" i="5"/>
  <c r="E170" i="5" s="1"/>
  <c r="X170" i="5" s="1"/>
  <c r="B171" i="5"/>
  <c r="V171" i="5"/>
  <c r="E171" i="5"/>
  <c r="X171" i="5" s="1"/>
  <c r="B172" i="5"/>
  <c r="V172" i="5"/>
  <c r="E172" i="5" s="1"/>
  <c r="X172" i="5" s="1"/>
  <c r="B173" i="5"/>
  <c r="B174" i="5"/>
  <c r="V174" i="5"/>
  <c r="E174" i="5"/>
  <c r="X174" i="5" s="1"/>
  <c r="B175" i="5"/>
  <c r="V175" i="5"/>
  <c r="E175" i="5"/>
  <c r="X175" i="5" s="1"/>
  <c r="B176" i="5"/>
  <c r="V176" i="5"/>
  <c r="E176" i="5"/>
  <c r="X176" i="5" s="1"/>
  <c r="B177" i="5"/>
  <c r="B178" i="5"/>
  <c r="V178" i="5"/>
  <c r="E178" i="5" s="1"/>
  <c r="X178" i="5" s="1"/>
  <c r="B179" i="5"/>
  <c r="V179" i="5"/>
  <c r="E179" i="5"/>
  <c r="X179" i="5" s="1"/>
  <c r="B180" i="5"/>
  <c r="V180" i="5"/>
  <c r="E180" i="5" s="1"/>
  <c r="X180" i="5" s="1"/>
  <c r="B181" i="5"/>
  <c r="V181" i="5"/>
  <c r="E181" i="5" s="1"/>
  <c r="X181" i="5" s="1"/>
  <c r="B182" i="5"/>
  <c r="V182" i="5"/>
  <c r="E182" i="5"/>
  <c r="X182" i="5" s="1"/>
  <c r="B183" i="5"/>
  <c r="V183" i="5"/>
  <c r="E183" i="5" s="1"/>
  <c r="X183" i="5" s="1"/>
  <c r="B184" i="5"/>
  <c r="V184" i="5"/>
  <c r="E184" i="5"/>
  <c r="X184" i="5" s="1"/>
  <c r="B185" i="5"/>
  <c r="B186" i="5"/>
  <c r="V186" i="5"/>
  <c r="E186" i="5"/>
  <c r="X186" i="5" s="1"/>
  <c r="B187" i="5"/>
  <c r="V187" i="5"/>
  <c r="E187" i="5" s="1"/>
  <c r="X187" i="5" s="1"/>
  <c r="B188" i="5"/>
  <c r="V188" i="5"/>
  <c r="E188" i="5" s="1"/>
  <c r="X188" i="5" s="1"/>
  <c r="B189" i="5"/>
  <c r="V190" i="5"/>
  <c r="E190" i="5" s="1"/>
  <c r="X190" i="5" s="1"/>
  <c r="V191" i="5"/>
  <c r="E191" i="5" s="1"/>
  <c r="X191" i="5" s="1"/>
  <c r="B192" i="5"/>
  <c r="V192" i="5"/>
  <c r="E192" i="5" s="1"/>
  <c r="X192" i="5" s="1"/>
  <c r="B193" i="5"/>
  <c r="V193" i="5"/>
  <c r="E193" i="5"/>
  <c r="X193" i="5" s="1"/>
  <c r="B194" i="5"/>
  <c r="V194" i="5"/>
  <c r="E194" i="5"/>
  <c r="X194" i="5" s="1"/>
  <c r="B195" i="5"/>
  <c r="V195" i="5"/>
  <c r="E195" i="5" s="1"/>
  <c r="X195" i="5" s="1"/>
  <c r="B196" i="5"/>
  <c r="V196" i="5"/>
  <c r="E196" i="5" s="1"/>
  <c r="X196" i="5" s="1"/>
  <c r="B197" i="5"/>
  <c r="V197" i="5"/>
  <c r="E197" i="5" s="1"/>
  <c r="X197" i="5" s="1"/>
  <c r="B198" i="5"/>
  <c r="E198" i="5"/>
  <c r="X198" i="5" s="1"/>
  <c r="B199" i="5"/>
  <c r="V199" i="5"/>
  <c r="E199" i="5" s="1"/>
  <c r="X199" i="5" s="1"/>
  <c r="B200" i="5"/>
  <c r="V200" i="5"/>
  <c r="E200" i="5"/>
  <c r="X200" i="5" s="1"/>
  <c r="B201" i="5"/>
  <c r="V201" i="5"/>
  <c r="E201" i="5" s="1"/>
  <c r="X201" i="5" s="1"/>
  <c r="B202" i="5"/>
  <c r="V202" i="5"/>
  <c r="E202" i="5"/>
  <c r="X202" i="5" s="1"/>
  <c r="B203" i="5"/>
  <c r="T203" i="5" s="1"/>
  <c r="V203" i="5"/>
  <c r="E203" i="5" s="1"/>
  <c r="X203" i="5" s="1"/>
  <c r="B204" i="5"/>
  <c r="V204" i="5"/>
  <c r="E204" i="5" s="1"/>
  <c r="X204" i="5" s="1"/>
  <c r="B205" i="5"/>
  <c r="V205" i="5"/>
  <c r="E205" i="5" s="1"/>
  <c r="X205" i="5" s="1"/>
  <c r="B206" i="5"/>
  <c r="V206" i="5"/>
  <c r="E206" i="5"/>
  <c r="X206" i="5" s="1"/>
  <c r="B207" i="5"/>
  <c r="V207" i="5"/>
  <c r="E207" i="5" s="1"/>
  <c r="X207" i="5" s="1"/>
  <c r="B208" i="5"/>
  <c r="V208" i="5"/>
  <c r="E208" i="5"/>
  <c r="X208" i="5" s="1"/>
  <c r="B209" i="5"/>
  <c r="V209" i="5"/>
  <c r="E209" i="5"/>
  <c r="X209" i="5" s="1"/>
  <c r="B210" i="5"/>
  <c r="B211" i="5"/>
  <c r="V211" i="5"/>
  <c r="E211" i="5" s="1"/>
  <c r="X211" i="5" s="1"/>
  <c r="B212" i="5"/>
  <c r="V212" i="5"/>
  <c r="E212" i="5" s="1"/>
  <c r="X212" i="5" s="1"/>
  <c r="B213" i="5"/>
  <c r="V213" i="5"/>
  <c r="E213" i="5" s="1"/>
  <c r="X213" i="5" s="1"/>
  <c r="B214" i="5"/>
  <c r="V214" i="5"/>
  <c r="E214" i="5"/>
  <c r="X214" i="5" s="1"/>
  <c r="B215" i="5"/>
  <c r="V215" i="5"/>
  <c r="E215" i="5" s="1"/>
  <c r="X215" i="5" s="1"/>
  <c r="B216" i="5"/>
  <c r="V216" i="5"/>
  <c r="E216" i="5" s="1"/>
  <c r="X216" i="5" s="1"/>
  <c r="B217" i="5"/>
  <c r="V217" i="5"/>
  <c r="E217" i="5"/>
  <c r="X217" i="5" s="1"/>
  <c r="B218" i="5"/>
  <c r="V218" i="5"/>
  <c r="E218" i="5"/>
  <c r="X218" i="5" s="1"/>
  <c r="B219" i="5"/>
  <c r="V219" i="5"/>
  <c r="E219" i="5" s="1"/>
  <c r="X219" i="5" s="1"/>
  <c r="B220" i="5"/>
  <c r="V220" i="5"/>
  <c r="E220" i="5"/>
  <c r="X220" i="5" s="1"/>
  <c r="B221" i="5"/>
  <c r="V221" i="5"/>
  <c r="E221" i="5" s="1"/>
  <c r="X221" i="5" s="1"/>
  <c r="B222" i="5"/>
  <c r="B223" i="5"/>
  <c r="V223" i="5"/>
  <c r="E223" i="5" s="1"/>
  <c r="X223" i="5" s="1"/>
  <c r="B224" i="5"/>
  <c r="V224" i="5"/>
  <c r="E224" i="5"/>
  <c r="X224" i="5" s="1"/>
  <c r="B225" i="5"/>
  <c r="V225" i="5"/>
  <c r="E225" i="5"/>
  <c r="X225" i="5" s="1"/>
  <c r="B226" i="5"/>
  <c r="V226" i="5"/>
  <c r="E226" i="5"/>
  <c r="X226" i="5" s="1"/>
  <c r="B227" i="5"/>
  <c r="V227" i="5"/>
  <c r="E227" i="5" s="1"/>
  <c r="X227" i="5" s="1"/>
  <c r="B228" i="5"/>
  <c r="V228" i="5"/>
  <c r="E228" i="5" s="1"/>
  <c r="X228" i="5" s="1"/>
  <c r="B229" i="5"/>
  <c r="V229" i="5"/>
  <c r="E229" i="5"/>
  <c r="X229" i="5" s="1"/>
  <c r="B230" i="5"/>
  <c r="V230" i="5"/>
  <c r="E230" i="5"/>
  <c r="X230" i="5" s="1"/>
  <c r="B231" i="5"/>
  <c r="V231" i="5"/>
  <c r="E231" i="5" s="1"/>
  <c r="X231" i="5" s="1"/>
  <c r="B232" i="5"/>
  <c r="V232" i="5"/>
  <c r="E232" i="5" s="1"/>
  <c r="X232" i="5" s="1"/>
  <c r="B233" i="5"/>
  <c r="V233" i="5"/>
  <c r="E233" i="5" s="1"/>
  <c r="X233" i="5" s="1"/>
  <c r="B234" i="5"/>
  <c r="E234" i="5"/>
  <c r="X234" i="5" s="1"/>
  <c r="B235" i="5"/>
  <c r="V235" i="5"/>
  <c r="E235" i="5" s="1"/>
  <c r="X235" i="5" s="1"/>
  <c r="B236" i="5"/>
  <c r="V236" i="5"/>
  <c r="E236" i="5"/>
  <c r="X236" i="5" s="1"/>
  <c r="B237" i="5"/>
  <c r="V237" i="5"/>
  <c r="E237" i="5" s="1"/>
  <c r="X237" i="5" s="1"/>
  <c r="B238" i="5"/>
  <c r="V238" i="5"/>
  <c r="E238" i="5"/>
  <c r="X238" i="5" s="1"/>
  <c r="B239" i="5"/>
  <c r="T239" i="5" s="1"/>
  <c r="V239" i="5"/>
  <c r="E239" i="5" s="1"/>
  <c r="X239" i="5" s="1"/>
  <c r="B240" i="5"/>
  <c r="V240" i="5"/>
  <c r="E240" i="5" s="1"/>
  <c r="X240" i="5" s="1"/>
  <c r="B241" i="5"/>
  <c r="V241" i="5"/>
  <c r="E241" i="5"/>
  <c r="X241" i="5" s="1"/>
  <c r="B242" i="5"/>
  <c r="V242" i="5"/>
  <c r="E242" i="5"/>
  <c r="X242" i="5" s="1"/>
  <c r="B243" i="5"/>
  <c r="V243" i="5"/>
  <c r="E243" i="5" s="1"/>
  <c r="X243" i="5" s="1"/>
  <c r="B244" i="5"/>
  <c r="T244" i="5" s="1"/>
  <c r="V244" i="5"/>
  <c r="E244" i="5"/>
  <c r="X244" i="5" s="1"/>
  <c r="B245" i="5"/>
  <c r="V245" i="5"/>
  <c r="E245" i="5"/>
  <c r="X245" i="5" s="1"/>
  <c r="B246" i="5"/>
  <c r="B247" i="5"/>
  <c r="V247" i="5"/>
  <c r="E247" i="5" s="1"/>
  <c r="X247" i="5" s="1"/>
  <c r="B248" i="5"/>
  <c r="V248" i="5"/>
  <c r="E248" i="5"/>
  <c r="X248" i="5" s="1"/>
  <c r="B249" i="5"/>
  <c r="V249" i="5"/>
  <c r="E249" i="5" s="1"/>
  <c r="X249" i="5" s="1"/>
  <c r="B250" i="5"/>
  <c r="V250" i="5"/>
  <c r="E250" i="5"/>
  <c r="X250" i="5" s="1"/>
  <c r="B251" i="5"/>
  <c r="V251" i="5"/>
  <c r="E251" i="5" s="1"/>
  <c r="X251" i="5" s="1"/>
  <c r="B252" i="5"/>
  <c r="V252" i="5"/>
  <c r="E252" i="5" s="1"/>
  <c r="X252" i="5" s="1"/>
  <c r="B253" i="5"/>
  <c r="V253" i="5"/>
  <c r="E253" i="5"/>
  <c r="X253" i="5" s="1"/>
  <c r="B254" i="5"/>
  <c r="V254" i="5"/>
  <c r="E254" i="5"/>
  <c r="X254" i="5" s="1"/>
  <c r="B255" i="5"/>
  <c r="V255" i="5"/>
  <c r="E255" i="5" s="1"/>
  <c r="X255" i="5" s="1"/>
  <c r="B256" i="5"/>
  <c r="V256" i="5"/>
  <c r="E256" i="5"/>
  <c r="X256" i="5" s="1"/>
  <c r="B257" i="5"/>
  <c r="V257" i="5"/>
  <c r="E257" i="5" s="1"/>
  <c r="X257" i="5" s="1"/>
  <c r="B258" i="5"/>
  <c r="B259" i="5"/>
  <c r="V259" i="5"/>
  <c r="E259" i="5" s="1"/>
  <c r="X259" i="5" s="1"/>
  <c r="B260" i="5"/>
  <c r="V260" i="5"/>
  <c r="E260" i="5"/>
  <c r="X260" i="5" s="1"/>
  <c r="B261" i="5"/>
  <c r="V261" i="5"/>
  <c r="E261" i="5" s="1"/>
  <c r="X261" i="5" s="1"/>
  <c r="B262" i="5"/>
  <c r="V262" i="5"/>
  <c r="E262" i="5"/>
  <c r="X262" i="5" s="1"/>
  <c r="B263" i="5"/>
  <c r="V263" i="5"/>
  <c r="E263" i="5" s="1"/>
  <c r="X263" i="5" s="1"/>
  <c r="B264" i="5"/>
  <c r="V264" i="5"/>
  <c r="E264" i="5" s="1"/>
  <c r="X264" i="5" s="1"/>
  <c r="B265" i="5"/>
  <c r="V265" i="5"/>
  <c r="E265" i="5"/>
  <c r="X265" i="5" s="1"/>
  <c r="B266" i="5"/>
  <c r="V266" i="5"/>
  <c r="E266" i="5"/>
  <c r="X266" i="5" s="1"/>
  <c r="B267" i="5"/>
  <c r="V267" i="5"/>
  <c r="E267" i="5" s="1"/>
  <c r="X267" i="5" s="1"/>
  <c r="B268" i="5"/>
  <c r="V268" i="5"/>
  <c r="E268" i="5" s="1"/>
  <c r="X268" i="5" s="1"/>
  <c r="B269" i="5"/>
  <c r="V269" i="5"/>
  <c r="E269" i="5" s="1"/>
  <c r="X269" i="5" s="1"/>
  <c r="B270" i="5"/>
  <c r="E270" i="5"/>
  <c r="X270" i="5" s="1"/>
  <c r="B271" i="5"/>
  <c r="V271" i="5"/>
  <c r="E271" i="5" s="1"/>
  <c r="X271" i="5" s="1"/>
  <c r="B272" i="5"/>
  <c r="V272" i="5"/>
  <c r="E272" i="5"/>
  <c r="X272" i="5" s="1"/>
  <c r="B273" i="5"/>
  <c r="V273" i="5"/>
  <c r="E273" i="5" s="1"/>
  <c r="X273" i="5" s="1"/>
  <c r="B274" i="5"/>
  <c r="V274" i="5"/>
  <c r="E274" i="5"/>
  <c r="X274" i="5" s="1"/>
  <c r="B275" i="5"/>
  <c r="V275" i="5"/>
  <c r="E275" i="5" s="1"/>
  <c r="X275" i="5" s="1"/>
  <c r="B276" i="5"/>
  <c r="V276" i="5"/>
  <c r="E276" i="5" s="1"/>
  <c r="X276" i="5" s="1"/>
  <c r="B277" i="5"/>
  <c r="V277" i="5"/>
  <c r="E277" i="5" s="1"/>
  <c r="X277" i="5" s="1"/>
  <c r="B278" i="5"/>
  <c r="V278" i="5"/>
  <c r="E278" i="5"/>
  <c r="X278" i="5" s="1"/>
  <c r="B279" i="5"/>
  <c r="V279" i="5"/>
  <c r="E279" i="5" s="1"/>
  <c r="X279" i="5" s="1"/>
  <c r="B280" i="5"/>
  <c r="T280" i="5" s="1"/>
  <c r="V280" i="5"/>
  <c r="E280" i="5"/>
  <c r="X280" i="5" s="1"/>
  <c r="B281" i="5"/>
  <c r="V281" i="5"/>
  <c r="E281" i="5"/>
  <c r="X281" i="5" s="1"/>
  <c r="B282" i="5"/>
  <c r="B283" i="5"/>
  <c r="V283" i="5"/>
  <c r="E283" i="5" s="1"/>
  <c r="X283" i="5" s="1"/>
  <c r="B284" i="5"/>
  <c r="V284" i="5"/>
  <c r="E284" i="5"/>
  <c r="X284" i="5" s="1"/>
  <c r="B285" i="5"/>
  <c r="V285" i="5"/>
  <c r="E285" i="5" s="1"/>
  <c r="X285" i="5" s="1"/>
  <c r="B286" i="5"/>
  <c r="V286" i="5"/>
  <c r="E286" i="5"/>
  <c r="X286" i="5" s="1"/>
  <c r="B287" i="5"/>
  <c r="V287" i="5"/>
  <c r="E287" i="5" s="1"/>
  <c r="X287" i="5" s="1"/>
  <c r="B288" i="5"/>
  <c r="V288" i="5"/>
  <c r="E288" i="5" s="1"/>
  <c r="X288" i="5" s="1"/>
  <c r="V289" i="5"/>
  <c r="E289" i="5" s="1"/>
  <c r="X289" i="5" s="1"/>
  <c r="V290" i="5"/>
  <c r="E290" i="5" s="1"/>
  <c r="X290" i="5" s="1"/>
  <c r="B291" i="5"/>
  <c r="V291" i="5"/>
  <c r="E291" i="5"/>
  <c r="X291" i="5" s="1"/>
  <c r="B292" i="5"/>
  <c r="V292" i="5"/>
  <c r="E292" i="5"/>
  <c r="X292" i="5" s="1"/>
  <c r="B293" i="5"/>
  <c r="V293" i="5"/>
  <c r="E293" i="5"/>
  <c r="X293" i="5" s="1"/>
  <c r="B294" i="5"/>
  <c r="B295" i="5"/>
  <c r="V295" i="5"/>
  <c r="E295" i="5"/>
  <c r="X295" i="5" s="1"/>
  <c r="B296" i="5"/>
  <c r="V296" i="5"/>
  <c r="E296" i="5"/>
  <c r="X296" i="5" s="1"/>
  <c r="B297" i="5"/>
  <c r="E297" i="5"/>
  <c r="X297" i="5" s="1"/>
  <c r="B298" i="5"/>
  <c r="V298" i="5"/>
  <c r="E298" i="5" s="1"/>
  <c r="X298" i="5" s="1"/>
  <c r="B299" i="5"/>
  <c r="V299" i="5"/>
  <c r="E299" i="5" s="1"/>
  <c r="X299" i="5" s="1"/>
  <c r="B300" i="5"/>
  <c r="V300" i="5"/>
  <c r="E300" i="5"/>
  <c r="X300" i="5" s="1"/>
  <c r="B301" i="5"/>
  <c r="V301" i="5"/>
  <c r="E301" i="5" s="1"/>
  <c r="X301" i="5" s="1"/>
  <c r="B302" i="5"/>
  <c r="V302" i="5"/>
  <c r="E302" i="5" s="1"/>
  <c r="X302" i="5" s="1"/>
  <c r="B303" i="5"/>
  <c r="V303" i="5"/>
  <c r="E303" i="5"/>
  <c r="X303" i="5" s="1"/>
  <c r="B304" i="5"/>
  <c r="V304" i="5"/>
  <c r="E304" i="5"/>
  <c r="X304" i="5" s="1"/>
  <c r="B305" i="5"/>
  <c r="V305" i="5"/>
  <c r="E305" i="5"/>
  <c r="X305" i="5" s="1"/>
  <c r="B306" i="5"/>
  <c r="V306" i="5"/>
  <c r="E306" i="5" s="1"/>
  <c r="X306" i="5" s="1"/>
  <c r="B307" i="5"/>
  <c r="V307" i="5"/>
  <c r="E307" i="5" s="1"/>
  <c r="X307" i="5" s="1"/>
  <c r="B308" i="5"/>
  <c r="V308" i="5"/>
  <c r="E308" i="5"/>
  <c r="X308" i="5" s="1"/>
  <c r="B309" i="5"/>
  <c r="V309" i="5"/>
  <c r="E309" i="5" s="1"/>
  <c r="X309" i="5" s="1"/>
  <c r="B310" i="5"/>
  <c r="V310" i="5"/>
  <c r="E310" i="5" s="1"/>
  <c r="X310" i="5" s="1"/>
  <c r="B311" i="5"/>
  <c r="V311" i="5"/>
  <c r="E311" i="5" s="1"/>
  <c r="X311" i="5" s="1"/>
  <c r="B312" i="5"/>
  <c r="V312" i="5"/>
  <c r="E312" i="5"/>
  <c r="X312" i="5" s="1"/>
  <c r="B313" i="5"/>
  <c r="V313" i="5"/>
  <c r="E313" i="5" s="1"/>
  <c r="X313" i="5" s="1"/>
  <c r="B314" i="5"/>
  <c r="V314" i="5"/>
  <c r="E314" i="5" s="1"/>
  <c r="X314" i="5" s="1"/>
  <c r="B315" i="5"/>
  <c r="V315" i="5"/>
  <c r="E315" i="5"/>
  <c r="X315" i="5" s="1"/>
  <c r="B316" i="5"/>
  <c r="V316" i="5"/>
  <c r="E316" i="5"/>
  <c r="X316" i="5" s="1"/>
  <c r="B317" i="5"/>
  <c r="V317" i="5"/>
  <c r="E317" i="5"/>
  <c r="X317" i="5" s="1"/>
  <c r="B318" i="5"/>
  <c r="B319" i="5"/>
  <c r="V319" i="5"/>
  <c r="E319" i="5"/>
  <c r="X319" i="5" s="1"/>
  <c r="B320" i="5"/>
  <c r="V320" i="5"/>
  <c r="E320" i="5"/>
  <c r="X320" i="5" s="1"/>
  <c r="B321" i="5"/>
  <c r="E321" i="5"/>
  <c r="X321" i="5" s="1"/>
  <c r="B322" i="5"/>
  <c r="V322" i="5"/>
  <c r="E322" i="5" s="1"/>
  <c r="X322" i="5" s="1"/>
  <c r="B323" i="5"/>
  <c r="V323" i="5"/>
  <c r="E323" i="5" s="1"/>
  <c r="X323" i="5" s="1"/>
  <c r="B324" i="5"/>
  <c r="V324" i="5"/>
  <c r="E324" i="5"/>
  <c r="X324" i="5" s="1"/>
  <c r="B325" i="5"/>
  <c r="V325" i="5"/>
  <c r="E325" i="5" s="1"/>
  <c r="X325" i="5" s="1"/>
  <c r="B326" i="5"/>
  <c r="V326" i="5"/>
  <c r="E326" i="5" s="1"/>
  <c r="X326" i="5" s="1"/>
  <c r="B327" i="5"/>
  <c r="V327" i="5"/>
  <c r="E327" i="5"/>
  <c r="X327" i="5" s="1"/>
  <c r="B328" i="5"/>
  <c r="V328" i="5"/>
  <c r="E328" i="5"/>
  <c r="X328" i="5" s="1"/>
  <c r="B329" i="5"/>
  <c r="E329" i="5"/>
  <c r="X329" i="5" s="1"/>
  <c r="B330" i="5"/>
  <c r="V330" i="5"/>
  <c r="E330" i="5" s="1"/>
  <c r="X330" i="5" s="1"/>
  <c r="B331" i="5"/>
  <c r="V331" i="5"/>
  <c r="E331" i="5" s="1"/>
  <c r="X331" i="5" s="1"/>
  <c r="B332" i="5"/>
  <c r="V332" i="5"/>
  <c r="E332" i="5"/>
  <c r="X332" i="5" s="1"/>
  <c r="B333" i="5"/>
  <c r="V333" i="5"/>
  <c r="E333" i="5" s="1"/>
  <c r="X333" i="5" s="1"/>
  <c r="B334" i="5"/>
  <c r="V334" i="5"/>
  <c r="E334" i="5" s="1"/>
  <c r="X334" i="5" s="1"/>
  <c r="B335" i="5"/>
  <c r="V335" i="5"/>
  <c r="E335" i="5"/>
  <c r="X335" i="5" s="1"/>
  <c r="B336" i="5"/>
  <c r="V336" i="5"/>
  <c r="E336" i="5"/>
  <c r="X336" i="5" s="1"/>
  <c r="B337" i="5"/>
  <c r="V337" i="5"/>
  <c r="E337" i="5"/>
  <c r="X337" i="5" s="1"/>
  <c r="B338" i="5"/>
  <c r="V338" i="5"/>
  <c r="E338" i="5" s="1"/>
  <c r="X338" i="5" s="1"/>
  <c r="B339" i="5"/>
  <c r="V339" i="5"/>
  <c r="E339" i="5" s="1"/>
  <c r="X339" i="5" s="1"/>
  <c r="B340" i="5"/>
  <c r="V340" i="5"/>
  <c r="E340" i="5"/>
  <c r="X340" i="5" s="1"/>
  <c r="B341" i="5"/>
  <c r="V341" i="5"/>
  <c r="E341" i="5"/>
  <c r="X341" i="5" s="1"/>
  <c r="B342" i="5"/>
  <c r="B343" i="5"/>
  <c r="V343" i="5"/>
  <c r="E343" i="5"/>
  <c r="X343" i="5" s="1"/>
  <c r="B344" i="5"/>
  <c r="V344" i="5"/>
  <c r="E344" i="5"/>
  <c r="X344" i="5" s="1"/>
  <c r="B345" i="5"/>
  <c r="E345" i="5"/>
  <c r="X345" i="5" s="1"/>
  <c r="B346" i="5"/>
  <c r="V346" i="5"/>
  <c r="E346" i="5" s="1"/>
  <c r="X346" i="5" s="1"/>
  <c r="V347" i="5"/>
  <c r="E347" i="5"/>
  <c r="X347" i="5" s="1"/>
  <c r="V348" i="5"/>
  <c r="E348" i="5"/>
  <c r="X348" i="5" s="1"/>
  <c r="B349" i="5"/>
  <c r="V349" i="5"/>
  <c r="E349" i="5" s="1"/>
  <c r="X349" i="5" s="1"/>
  <c r="B350" i="5"/>
  <c r="V350" i="5"/>
  <c r="E350" i="5"/>
  <c r="X350" i="5" s="1"/>
  <c r="B351" i="5"/>
  <c r="T351" i="5" s="1"/>
  <c r="V351" i="5"/>
  <c r="E351" i="5"/>
  <c r="X351" i="5" s="1"/>
  <c r="B352" i="5"/>
  <c r="V352" i="5"/>
  <c r="E352" i="5"/>
  <c r="X352" i="5" s="1"/>
  <c r="B353" i="5"/>
  <c r="V353" i="5"/>
  <c r="E353" i="5" s="1"/>
  <c r="X353" i="5" s="1"/>
  <c r="B354" i="5"/>
  <c r="E354" i="5"/>
  <c r="X354" i="5" s="1"/>
  <c r="B355" i="5"/>
  <c r="V355" i="5"/>
  <c r="E355" i="5"/>
  <c r="X355" i="5" s="1"/>
  <c r="B356" i="5"/>
  <c r="V356" i="5"/>
  <c r="E356" i="5"/>
  <c r="X356" i="5" s="1"/>
  <c r="B357" i="5"/>
  <c r="V357" i="5"/>
  <c r="E357" i="5" s="1"/>
  <c r="X357" i="5" s="1"/>
  <c r="B358" i="5"/>
  <c r="V358" i="5"/>
  <c r="E358" i="5"/>
  <c r="X358" i="5" s="1"/>
  <c r="B359" i="5"/>
  <c r="V359" i="5"/>
  <c r="E359" i="5"/>
  <c r="X359" i="5" s="1"/>
  <c r="B360" i="5"/>
  <c r="T360" i="5" s="1"/>
  <c r="V360" i="5"/>
  <c r="E360" i="5"/>
  <c r="X360" i="5" s="1"/>
  <c r="B361" i="5"/>
  <c r="V361" i="5"/>
  <c r="E361" i="5" s="1"/>
  <c r="X361" i="5" s="1"/>
  <c r="B362" i="5"/>
  <c r="V362" i="5"/>
  <c r="E362" i="5"/>
  <c r="X362" i="5" s="1"/>
  <c r="B363" i="5"/>
  <c r="V363" i="5"/>
  <c r="E363" i="5"/>
  <c r="X363" i="5" s="1"/>
  <c r="B364" i="5"/>
  <c r="V364" i="5"/>
  <c r="E364" i="5"/>
  <c r="X364" i="5" s="1"/>
  <c r="B365" i="5"/>
  <c r="V365" i="5"/>
  <c r="E365" i="5" s="1"/>
  <c r="X365" i="5" s="1"/>
  <c r="B366" i="5"/>
  <c r="E366" i="5"/>
  <c r="X366" i="5" s="1"/>
  <c r="B367" i="5"/>
  <c r="V367" i="5"/>
  <c r="E367" i="5"/>
  <c r="X367" i="5" s="1"/>
  <c r="B368" i="5"/>
  <c r="V368" i="5"/>
  <c r="E368" i="5"/>
  <c r="X368" i="5" s="1"/>
  <c r="B369" i="5"/>
  <c r="V369" i="5"/>
  <c r="E369" i="5" s="1"/>
  <c r="X369" i="5" s="1"/>
  <c r="B370" i="5"/>
  <c r="V370" i="5"/>
  <c r="E370" i="5"/>
  <c r="X370" i="5" s="1"/>
  <c r="B371" i="5"/>
  <c r="V371" i="5"/>
  <c r="E371" i="5"/>
  <c r="X371" i="5" s="1"/>
  <c r="B372" i="5"/>
  <c r="V372" i="5"/>
  <c r="E372" i="5"/>
  <c r="X372" i="5" s="1"/>
  <c r="B373" i="5"/>
  <c r="V373" i="5"/>
  <c r="B374" i="5"/>
  <c r="V374" i="5"/>
  <c r="E374" i="5"/>
  <c r="X374" i="5" s="1"/>
  <c r="B375" i="5"/>
  <c r="V375" i="5"/>
  <c r="E375" i="5"/>
  <c r="X375" i="5" s="1"/>
  <c r="B376" i="5"/>
  <c r="V376" i="5"/>
  <c r="E376" i="5"/>
  <c r="X376" i="5" s="1"/>
  <c r="B377" i="5"/>
  <c r="V377" i="5"/>
  <c r="E377" i="5" s="1"/>
  <c r="X377" i="5" s="1"/>
  <c r="B378" i="5"/>
  <c r="T378" i="5" s="1"/>
  <c r="E378" i="5"/>
  <c r="X378" i="5" s="1"/>
  <c r="B379" i="5"/>
  <c r="V379" i="5"/>
  <c r="E379" i="5"/>
  <c r="X379" i="5" s="1"/>
  <c r="B380" i="5"/>
  <c r="V380" i="5"/>
  <c r="E380" i="5"/>
  <c r="X380" i="5" s="1"/>
  <c r="B381" i="5"/>
  <c r="V381" i="5"/>
  <c r="E381" i="5" s="1"/>
  <c r="X381" i="5" s="1"/>
  <c r="B382" i="5"/>
  <c r="V382" i="5"/>
  <c r="E382" i="5"/>
  <c r="X382" i="5" s="1"/>
  <c r="B383" i="5"/>
  <c r="V383" i="5"/>
  <c r="E383" i="5"/>
  <c r="X383" i="5" s="1"/>
  <c r="B384" i="5"/>
  <c r="V384" i="5"/>
  <c r="E384" i="5"/>
  <c r="X384" i="5" s="1"/>
  <c r="B385" i="5"/>
  <c r="V385" i="5"/>
  <c r="E385" i="5" s="1"/>
  <c r="X385" i="5" s="1"/>
  <c r="B386" i="5"/>
  <c r="V386" i="5"/>
  <c r="E386" i="5"/>
  <c r="X386" i="5" s="1"/>
  <c r="B387" i="5"/>
  <c r="T387" i="5" s="1"/>
  <c r="V387" i="5"/>
  <c r="E387" i="5"/>
  <c r="X387" i="5" s="1"/>
  <c r="B388" i="5"/>
  <c r="V388" i="5"/>
  <c r="E388" i="5"/>
  <c r="X388" i="5" s="1"/>
  <c r="B389" i="5"/>
  <c r="V389" i="5"/>
  <c r="E389" i="5" s="1"/>
  <c r="X389" i="5" s="1"/>
  <c r="B390" i="5"/>
  <c r="E390" i="5"/>
  <c r="X390" i="5" s="1"/>
  <c r="B391" i="5"/>
  <c r="V391" i="5"/>
  <c r="E391" i="5"/>
  <c r="X391" i="5" s="1"/>
  <c r="B392" i="5"/>
  <c r="V392" i="5"/>
  <c r="E392" i="5"/>
  <c r="X392" i="5" s="1"/>
  <c r="B393" i="5"/>
  <c r="V393" i="5"/>
  <c r="E393" i="5" s="1"/>
  <c r="X393" i="5" s="1"/>
  <c r="V394" i="5"/>
  <c r="E394" i="5" s="1"/>
  <c r="X394" i="5" s="1"/>
  <c r="V395" i="5"/>
  <c r="E395" i="5"/>
  <c r="X395" i="5" s="1"/>
  <c r="B396" i="5"/>
  <c r="V396" i="5"/>
  <c r="E396" i="5"/>
  <c r="X396" i="5" s="1"/>
  <c r="B397" i="5"/>
  <c r="V397" i="5"/>
  <c r="E397" i="5" s="1"/>
  <c r="X397" i="5" s="1"/>
  <c r="B398" i="5"/>
  <c r="V398" i="5"/>
  <c r="E398" i="5" s="1"/>
  <c r="X398" i="5" s="1"/>
  <c r="V399" i="5"/>
  <c r="E399" i="5" s="1"/>
  <c r="X399" i="5" s="1"/>
  <c r="V400" i="5"/>
  <c r="E400" i="5" s="1"/>
  <c r="X400" i="5" s="1"/>
  <c r="E401" i="5"/>
  <c r="X401" i="5" s="1"/>
  <c r="V402" i="5"/>
  <c r="E402" i="5" s="1"/>
  <c r="X402" i="5" s="1"/>
  <c r="V403" i="5"/>
  <c r="E403" i="5"/>
  <c r="X403" i="5" s="1"/>
  <c r="V404" i="5"/>
  <c r="E404" i="5" s="1"/>
  <c r="X404" i="5" s="1"/>
  <c r="V405" i="5"/>
  <c r="E405" i="5" s="1"/>
  <c r="X405" i="5" s="1"/>
  <c r="V406" i="5"/>
  <c r="E406" i="5" s="1"/>
  <c r="X406" i="5" s="1"/>
  <c r="V407" i="5"/>
  <c r="E407" i="5"/>
  <c r="X407" i="5" s="1"/>
  <c r="V408" i="5"/>
  <c r="E408" i="5" s="1"/>
  <c r="X408" i="5" s="1"/>
  <c r="V409" i="5"/>
  <c r="E409" i="5"/>
  <c r="X409" i="5" s="1"/>
  <c r="V410" i="5"/>
  <c r="E410" i="5"/>
  <c r="X410" i="5" s="1"/>
  <c r="V411" i="5"/>
  <c r="E411" i="5" s="1"/>
  <c r="X411" i="5" s="1"/>
  <c r="V412" i="5"/>
  <c r="E412" i="5" s="1"/>
  <c r="X412" i="5" s="1"/>
  <c r="E413" i="5"/>
  <c r="X413" i="5" s="1"/>
  <c r="E414" i="5"/>
  <c r="X414" i="5" s="1"/>
  <c r="V415" i="5"/>
  <c r="E415" i="5"/>
  <c r="X415" i="5" s="1"/>
  <c r="V416" i="5"/>
  <c r="E416" i="5"/>
  <c r="X416" i="5" s="1"/>
  <c r="V417" i="5"/>
  <c r="E417" i="5"/>
  <c r="X417" i="5" s="1"/>
  <c r="V418" i="5"/>
  <c r="E418" i="5" s="1"/>
  <c r="X418" i="5" s="1"/>
  <c r="V419" i="5"/>
  <c r="E419" i="5"/>
  <c r="X419" i="5" s="1"/>
  <c r="V420" i="5"/>
  <c r="E420" i="5" s="1"/>
  <c r="X420" i="5" s="1"/>
  <c r="V421" i="5"/>
  <c r="E421" i="5"/>
  <c r="X421" i="5" s="1"/>
  <c r="V422" i="5"/>
  <c r="E422" i="5" s="1"/>
  <c r="X422" i="5" s="1"/>
  <c r="V423" i="5"/>
  <c r="E423" i="5" s="1"/>
  <c r="X423" i="5" s="1"/>
  <c r="V424" i="5"/>
  <c r="E424" i="5" s="1"/>
  <c r="X424" i="5" s="1"/>
  <c r="E425" i="5"/>
  <c r="X425" i="5" s="1"/>
  <c r="V426" i="5"/>
  <c r="E426" i="5" s="1"/>
  <c r="X426" i="5" s="1"/>
  <c r="V427" i="5"/>
  <c r="E427" i="5"/>
  <c r="X427" i="5" s="1"/>
  <c r="V428" i="5"/>
  <c r="E428" i="5" s="1"/>
  <c r="X428" i="5" s="1"/>
  <c r="V429" i="5"/>
  <c r="E429" i="5" s="1"/>
  <c r="X429" i="5" s="1"/>
  <c r="V430" i="5"/>
  <c r="E430" i="5" s="1"/>
  <c r="X430" i="5" s="1"/>
  <c r="V431" i="5"/>
  <c r="E431" i="5"/>
  <c r="X431" i="5" s="1"/>
  <c r="V432" i="5"/>
  <c r="E432" i="5" s="1"/>
  <c r="X432" i="5" s="1"/>
  <c r="V433" i="5"/>
  <c r="E433" i="5"/>
  <c r="X433" i="5" s="1"/>
  <c r="V434" i="5"/>
  <c r="E434" i="5"/>
  <c r="X434" i="5" s="1"/>
  <c r="V435" i="5"/>
  <c r="E435" i="5" s="1"/>
  <c r="X435" i="5" s="1"/>
  <c r="V436" i="5"/>
  <c r="E436" i="5" s="1"/>
  <c r="X436" i="5" s="1"/>
  <c r="E437" i="5"/>
  <c r="X437" i="5" s="1"/>
  <c r="E438" i="5"/>
  <c r="X438" i="5" s="1"/>
  <c r="V439" i="5"/>
  <c r="E439" i="5"/>
  <c r="X439" i="5" s="1"/>
  <c r="V440" i="5"/>
  <c r="E440" i="5"/>
  <c r="X440" i="5" s="1"/>
  <c r="V442" i="5"/>
  <c r="E442" i="5" s="1"/>
  <c r="X442" i="5" s="1"/>
  <c r="V443" i="5"/>
  <c r="E443" i="5"/>
  <c r="X443" i="5" s="1"/>
  <c r="V444" i="5"/>
  <c r="E444" i="5" s="1"/>
  <c r="X444" i="5" s="1"/>
  <c r="V445" i="5"/>
  <c r="E445" i="5"/>
  <c r="X445" i="5" s="1"/>
  <c r="V446" i="5"/>
  <c r="E446" i="5" s="1"/>
  <c r="X446" i="5" s="1"/>
  <c r="V447" i="5"/>
  <c r="E447" i="5" s="1"/>
  <c r="X447" i="5" s="1"/>
  <c r="V448" i="5"/>
  <c r="E448" i="5" s="1"/>
  <c r="X448" i="5" s="1"/>
  <c r="E449" i="5"/>
  <c r="X449" i="5" s="1"/>
  <c r="V450" i="5"/>
  <c r="E450" i="5" s="1"/>
  <c r="X450" i="5" s="1"/>
  <c r="V451" i="5"/>
  <c r="E451" i="5"/>
  <c r="X451" i="5" s="1"/>
  <c r="V452" i="5"/>
  <c r="E452" i="5" s="1"/>
  <c r="X452" i="5" s="1"/>
  <c r="V453" i="5"/>
  <c r="E453" i="5" s="1"/>
  <c r="X453" i="5" s="1"/>
  <c r="V454" i="5"/>
  <c r="E454" i="5" s="1"/>
  <c r="X454" i="5" s="1"/>
  <c r="V455" i="5"/>
  <c r="E455" i="5"/>
  <c r="X455" i="5" s="1"/>
  <c r="V456" i="5"/>
  <c r="E456" i="5"/>
  <c r="X456" i="5" s="1"/>
  <c r="V457" i="5"/>
  <c r="E457" i="5"/>
  <c r="X457" i="5" s="1"/>
  <c r="V458" i="5"/>
  <c r="E458" i="5"/>
  <c r="X458" i="5" s="1"/>
  <c r="V459" i="5"/>
  <c r="E459" i="5" s="1"/>
  <c r="X459" i="5" s="1"/>
  <c r="V460" i="5"/>
  <c r="E460" i="5" s="1"/>
  <c r="X460" i="5" s="1"/>
  <c r="E461" i="5"/>
  <c r="X461" i="5" s="1"/>
  <c r="E462" i="5"/>
  <c r="X462" i="5" s="1"/>
  <c r="V463" i="5"/>
  <c r="E463" i="5"/>
  <c r="X463" i="5" s="1"/>
  <c r="V464" i="5"/>
  <c r="E464" i="5"/>
  <c r="X464" i="5" s="1"/>
  <c r="V465" i="5"/>
  <c r="E465" i="5"/>
  <c r="X465" i="5" s="1"/>
  <c r="V466" i="5"/>
  <c r="E466" i="5" s="1"/>
  <c r="X466" i="5" s="1"/>
  <c r="V467" i="5"/>
  <c r="E467" i="5"/>
  <c r="X467" i="5" s="1"/>
  <c r="V468" i="5"/>
  <c r="E468" i="5" s="1"/>
  <c r="X468" i="5" s="1"/>
  <c r="V469" i="5"/>
  <c r="E469" i="5"/>
  <c r="X469" i="5" s="1"/>
  <c r="V470" i="5"/>
  <c r="E470" i="5" s="1"/>
  <c r="X470" i="5" s="1"/>
  <c r="V471" i="5"/>
  <c r="E471" i="5" s="1"/>
  <c r="X471" i="5" s="1"/>
  <c r="V472" i="5"/>
  <c r="E472" i="5" s="1"/>
  <c r="X472" i="5" s="1"/>
  <c r="E473" i="5"/>
  <c r="X473" i="5" s="1"/>
  <c r="V474" i="5"/>
  <c r="E474" i="5" s="1"/>
  <c r="X474" i="5" s="1"/>
  <c r="V475" i="5"/>
  <c r="E475" i="5"/>
  <c r="X475" i="5" s="1"/>
  <c r="V476" i="5"/>
  <c r="E476" i="5" s="1"/>
  <c r="X476" i="5" s="1"/>
  <c r="V477" i="5"/>
  <c r="E477" i="5" s="1"/>
  <c r="X477" i="5" s="1"/>
  <c r="V478" i="5"/>
  <c r="E478" i="5" s="1"/>
  <c r="X478" i="5" s="1"/>
  <c r="V479" i="5"/>
  <c r="E479" i="5"/>
  <c r="X479" i="5" s="1"/>
  <c r="V480" i="5"/>
  <c r="E480" i="5"/>
  <c r="X480" i="5" s="1"/>
  <c r="V481" i="5"/>
  <c r="E481" i="5"/>
  <c r="X481" i="5" s="1"/>
  <c r="V482" i="5"/>
  <c r="E482" i="5"/>
  <c r="X482" i="5" s="1"/>
  <c r="V483" i="5"/>
  <c r="E483" i="5" s="1"/>
  <c r="X483" i="5" s="1"/>
  <c r="V484" i="5"/>
  <c r="E484" i="5" s="1"/>
  <c r="X484" i="5" s="1"/>
  <c r="E485" i="5"/>
  <c r="X485" i="5" s="1"/>
  <c r="E486" i="5"/>
  <c r="X486" i="5" s="1"/>
  <c r="V487" i="5"/>
  <c r="E487" i="5"/>
  <c r="X487" i="5" s="1"/>
  <c r="V488" i="5"/>
  <c r="E488" i="5"/>
  <c r="X488" i="5" s="1"/>
  <c r="V490" i="5"/>
  <c r="E490" i="5" s="1"/>
  <c r="X490" i="5" s="1"/>
  <c r="V491" i="5"/>
  <c r="E491" i="5"/>
  <c r="X491" i="5" s="1"/>
  <c r="V492" i="5"/>
  <c r="E492" i="5" s="1"/>
  <c r="X492" i="5" s="1"/>
  <c r="V493" i="5"/>
  <c r="E493" i="5"/>
  <c r="X493" i="5" s="1"/>
  <c r="V494" i="5"/>
  <c r="E494" i="5" s="1"/>
  <c r="X494" i="5" s="1"/>
  <c r="V495" i="5"/>
  <c r="E495" i="5" s="1"/>
  <c r="X495" i="5" s="1"/>
  <c r="V496" i="5"/>
  <c r="E496" i="5" s="1"/>
  <c r="X496" i="5" s="1"/>
  <c r="V497" i="5"/>
  <c r="E497" i="5" s="1"/>
  <c r="X497" i="5" s="1"/>
  <c r="E498" i="5"/>
  <c r="X498" i="5" s="1"/>
  <c r="V499" i="5"/>
  <c r="E499" i="5"/>
  <c r="X499" i="5" s="1"/>
  <c r="V500" i="5"/>
  <c r="E500" i="5" s="1"/>
  <c r="X500" i="5" s="1"/>
  <c r="V501" i="5"/>
  <c r="E501" i="5"/>
  <c r="X501" i="5" s="1"/>
  <c r="V502" i="5"/>
  <c r="E502" i="5" s="1"/>
  <c r="X502" i="5" s="1"/>
  <c r="V503" i="5"/>
  <c r="E503" i="5"/>
  <c r="X503" i="5" s="1"/>
  <c r="V504" i="5"/>
  <c r="E504" i="5" s="1"/>
  <c r="X504" i="5" s="1"/>
  <c r="V505" i="5"/>
  <c r="E505" i="5"/>
  <c r="X505" i="5" s="1"/>
  <c r="V506" i="5"/>
  <c r="E506" i="5"/>
  <c r="X506" i="5" s="1"/>
  <c r="V507" i="5"/>
  <c r="E507" i="5" s="1"/>
  <c r="X507" i="5" s="1"/>
  <c r="V508" i="5"/>
  <c r="E508" i="5" s="1"/>
  <c r="X508" i="5" s="1"/>
  <c r="E509" i="5"/>
  <c r="X509" i="5" s="1"/>
  <c r="V510" i="5"/>
  <c r="E510" i="5" s="1"/>
  <c r="X510" i="5" s="1"/>
  <c r="V511" i="5"/>
  <c r="E511" i="5"/>
  <c r="X511" i="5" s="1"/>
  <c r="V512" i="5"/>
  <c r="E512" i="5"/>
  <c r="X512" i="5" s="1"/>
  <c r="V513" i="5"/>
  <c r="E513" i="5"/>
  <c r="X513" i="5" s="1"/>
  <c r="V514" i="5"/>
  <c r="E514" i="5" s="1"/>
  <c r="X514" i="5" s="1"/>
  <c r="V515" i="5"/>
  <c r="E515" i="5" s="1"/>
  <c r="X515" i="5" s="1"/>
  <c r="V516" i="5"/>
  <c r="E516" i="5" s="1"/>
  <c r="X516" i="5" s="1"/>
  <c r="V517" i="5"/>
  <c r="E517" i="5"/>
  <c r="X517" i="5" s="1"/>
  <c r="V518" i="5"/>
  <c r="E518" i="5" s="1"/>
  <c r="X518" i="5" s="1"/>
  <c r="V519" i="5"/>
  <c r="E519" i="5"/>
  <c r="X519" i="5" s="1"/>
  <c r="V520" i="5"/>
  <c r="E520" i="5" s="1"/>
  <c r="X520" i="5" s="1"/>
  <c r="V521" i="5"/>
  <c r="E521" i="5"/>
  <c r="X521" i="5" s="1"/>
  <c r="E522" i="5"/>
  <c r="X522" i="5" s="1"/>
  <c r="V523" i="5"/>
  <c r="E523" i="5"/>
  <c r="X523" i="5" s="1"/>
  <c r="V524" i="5"/>
  <c r="E524" i="5"/>
  <c r="X524" i="5" s="1"/>
  <c r="V525" i="5"/>
  <c r="E525" i="5"/>
  <c r="X525" i="5" s="1"/>
  <c r="V526" i="5"/>
  <c r="E526" i="5" s="1"/>
  <c r="X526" i="5" s="1"/>
  <c r="V527" i="5"/>
  <c r="E527" i="5" s="1"/>
  <c r="X527" i="5" s="1"/>
  <c r="V528" i="5"/>
  <c r="E528" i="5" s="1"/>
  <c r="X528" i="5" s="1"/>
  <c r="V529" i="5"/>
  <c r="E529" i="5"/>
  <c r="X529" i="5" s="1"/>
  <c r="V530" i="5"/>
  <c r="E530" i="5" s="1"/>
  <c r="X530" i="5" s="1"/>
  <c r="V531" i="5"/>
  <c r="E531" i="5" s="1"/>
  <c r="X531" i="5" s="1"/>
  <c r="V532" i="5"/>
  <c r="E532" i="5" s="1"/>
  <c r="X532" i="5" s="1"/>
  <c r="V533" i="5"/>
  <c r="E533" i="5"/>
  <c r="X533" i="5" s="1"/>
  <c r="E534" i="5"/>
  <c r="X534" i="5" s="1"/>
  <c r="V535" i="5"/>
  <c r="E535" i="5"/>
  <c r="X535" i="5" s="1"/>
  <c r="V536" i="5"/>
  <c r="E536" i="5" s="1"/>
  <c r="X536" i="5" s="1"/>
  <c r="V537" i="5"/>
  <c r="E537" i="5"/>
  <c r="X537" i="5" s="1"/>
  <c r="V538" i="5"/>
  <c r="E538" i="5" s="1"/>
  <c r="X538" i="5" s="1"/>
  <c r="V539" i="5"/>
  <c r="E539" i="5" s="1"/>
  <c r="X539" i="5" s="1"/>
  <c r="V540" i="5"/>
  <c r="E540" i="5" s="1"/>
  <c r="X540" i="5" s="1"/>
  <c r="V541" i="5"/>
  <c r="E541" i="5"/>
  <c r="X541" i="5" s="1"/>
  <c r="V542" i="5"/>
  <c r="E542" i="5"/>
  <c r="X542" i="5" s="1"/>
  <c r="V543" i="5"/>
  <c r="E543" i="5" s="1"/>
  <c r="X543" i="5" s="1"/>
  <c r="V544" i="5"/>
  <c r="E544" i="5" s="1"/>
  <c r="X544" i="5" s="1"/>
  <c r="V545" i="5"/>
  <c r="E545" i="5"/>
  <c r="X545" i="5" s="1"/>
  <c r="V546" i="5"/>
  <c r="E546" i="5" s="1"/>
  <c r="X546" i="5" s="1"/>
  <c r="V547" i="5"/>
  <c r="E547" i="5"/>
  <c r="X547" i="5" s="1"/>
  <c r="V548" i="5"/>
  <c r="E548" i="5"/>
  <c r="X548" i="5" s="1"/>
  <c r="V549" i="5"/>
  <c r="E549" i="5"/>
  <c r="X549" i="5" s="1"/>
  <c r="V550" i="5"/>
  <c r="E550" i="5" s="1"/>
  <c r="X550" i="5" s="1"/>
  <c r="V551" i="5"/>
  <c r="E551" i="5" s="1"/>
  <c r="X551" i="5" s="1"/>
  <c r="V552" i="5"/>
  <c r="E552" i="5"/>
  <c r="X552" i="5" s="1"/>
  <c r="V553" i="5"/>
  <c r="E553" i="5"/>
  <c r="X553" i="5" s="1"/>
  <c r="V554" i="5"/>
  <c r="E554" i="5" s="1"/>
  <c r="X554" i="5" s="1"/>
  <c r="V555" i="5"/>
  <c r="E555" i="5"/>
  <c r="X555" i="5" s="1"/>
  <c r="V556" i="5"/>
  <c r="E556" i="5" s="1"/>
  <c r="X556" i="5" s="1"/>
  <c r="V557" i="5"/>
  <c r="E557" i="5"/>
  <c r="X557" i="5" s="1"/>
  <c r="E558" i="5"/>
  <c r="X558" i="5" s="1"/>
  <c r="V559" i="5"/>
  <c r="E559" i="5"/>
  <c r="X559" i="5" s="1"/>
  <c r="V560" i="5"/>
  <c r="E560" i="5"/>
  <c r="X560" i="5" s="1"/>
  <c r="V561" i="5"/>
  <c r="E561" i="5"/>
  <c r="X561" i="5" s="1"/>
  <c r="V562" i="5"/>
  <c r="E562" i="5" s="1"/>
  <c r="X562" i="5" s="1"/>
  <c r="V563" i="5"/>
  <c r="E563" i="5" s="1"/>
  <c r="X563" i="5" s="1"/>
  <c r="V564" i="5"/>
  <c r="E564" i="5" s="1"/>
  <c r="X564" i="5" s="1"/>
  <c r="V565" i="5"/>
  <c r="E565" i="5"/>
  <c r="X565" i="5" s="1"/>
  <c r="V566" i="5"/>
  <c r="E566" i="5" s="1"/>
  <c r="X566" i="5" s="1"/>
  <c r="V567" i="5"/>
  <c r="E567" i="5" s="1"/>
  <c r="X567" i="5" s="1"/>
  <c r="V568" i="5"/>
  <c r="E568" i="5" s="1"/>
  <c r="X568" i="5" s="1"/>
  <c r="V569" i="5"/>
  <c r="E569" i="5"/>
  <c r="X569" i="5" s="1"/>
  <c r="E570" i="5"/>
  <c r="X570" i="5" s="1"/>
  <c r="V571" i="5"/>
  <c r="E571" i="5"/>
  <c r="X571" i="5" s="1"/>
  <c r="V572" i="5"/>
  <c r="E572" i="5"/>
  <c r="X572" i="5" s="1"/>
  <c r="V573" i="5"/>
  <c r="E573" i="5"/>
  <c r="X573" i="5" s="1"/>
  <c r="V574" i="5"/>
  <c r="E574" i="5" s="1"/>
  <c r="X574" i="5" s="1"/>
  <c r="V575" i="5"/>
  <c r="E575" i="5" s="1"/>
  <c r="X575" i="5" s="1"/>
  <c r="V576" i="5"/>
  <c r="E576" i="5" s="1"/>
  <c r="X576" i="5" s="1"/>
  <c r="V577" i="5"/>
  <c r="E577" i="5"/>
  <c r="X577" i="5" s="1"/>
  <c r="V578" i="5"/>
  <c r="E578" i="5" s="1"/>
  <c r="X578" i="5" s="1"/>
  <c r="V579" i="5"/>
  <c r="E579" i="5" s="1"/>
  <c r="X579" i="5" s="1"/>
  <c r="V580" i="5"/>
  <c r="E580" i="5" s="1"/>
  <c r="X580" i="5" s="1"/>
  <c r="E581" i="5"/>
  <c r="X581" i="5" s="1"/>
  <c r="V582" i="5"/>
  <c r="E582" i="5"/>
  <c r="X582" i="5" s="1"/>
  <c r="V583" i="5"/>
  <c r="E583" i="5"/>
  <c r="X583" i="5" s="1"/>
  <c r="V584" i="5"/>
  <c r="E584" i="5"/>
  <c r="X584" i="5" s="1"/>
  <c r="V585" i="5"/>
  <c r="E585" i="5" s="1"/>
  <c r="X585" i="5" s="1"/>
  <c r="V586" i="5"/>
  <c r="E586" i="5" s="1"/>
  <c r="X586" i="5" s="1"/>
  <c r="V587" i="5"/>
  <c r="E587" i="5" s="1"/>
  <c r="X587" i="5" s="1"/>
  <c r="V588" i="5"/>
  <c r="E588" i="5" s="1"/>
  <c r="X588" i="5" s="1"/>
  <c r="V589" i="5"/>
  <c r="E589" i="5"/>
  <c r="X589" i="5" s="1"/>
  <c r="V590" i="5"/>
  <c r="E590" i="5" s="1"/>
  <c r="X590" i="5" s="1"/>
  <c r="V591" i="5"/>
  <c r="E591" i="5"/>
  <c r="X591" i="5" s="1"/>
  <c r="V592" i="5"/>
  <c r="E592" i="5" s="1"/>
  <c r="X592" i="5" s="1"/>
  <c r="V593" i="5"/>
  <c r="E593" i="5"/>
  <c r="X593" i="5" s="1"/>
  <c r="E594" i="5"/>
  <c r="X594" i="5" s="1"/>
  <c r="V595" i="5"/>
  <c r="E595" i="5"/>
  <c r="X595" i="5" s="1"/>
  <c r="V596" i="5"/>
  <c r="E596" i="5"/>
  <c r="X596" i="5" s="1"/>
  <c r="V597" i="5"/>
  <c r="E597" i="5"/>
  <c r="X597" i="5" s="1"/>
  <c r="V598" i="5"/>
  <c r="E598" i="5" s="1"/>
  <c r="X598" i="5" s="1"/>
  <c r="V599" i="5"/>
  <c r="E599" i="5" s="1"/>
  <c r="X599" i="5" s="1"/>
  <c r="V600" i="5"/>
  <c r="E600" i="5" s="1"/>
  <c r="X600" i="5" s="1"/>
  <c r="V601" i="5"/>
  <c r="E601" i="5"/>
  <c r="X601" i="5" s="1"/>
  <c r="V602" i="5"/>
  <c r="E602" i="5" s="1"/>
  <c r="X602" i="5" s="1"/>
  <c r="V603" i="5"/>
  <c r="E603" i="5" s="1"/>
  <c r="X603" i="5" s="1"/>
  <c r="V604" i="5"/>
  <c r="E604" i="5" s="1"/>
  <c r="X604" i="5" s="1"/>
  <c r="V605" i="5"/>
  <c r="E605" i="5" s="1"/>
  <c r="X605" i="5" s="1"/>
  <c r="V606" i="5"/>
  <c r="E606" i="5" s="1"/>
  <c r="X606" i="5" s="1"/>
  <c r="V607" i="5"/>
  <c r="E607" i="5" s="1"/>
  <c r="X607" i="5" s="1"/>
  <c r="V608" i="5"/>
  <c r="E608" i="5" s="1"/>
  <c r="X608" i="5" s="1"/>
  <c r="V609" i="5"/>
  <c r="E609" i="5" s="1"/>
  <c r="X609" i="5" s="1"/>
  <c r="V610" i="5"/>
  <c r="E610" i="5"/>
  <c r="X610" i="5" s="1"/>
  <c r="V611" i="5"/>
  <c r="E611" i="5" s="1"/>
  <c r="X611" i="5" s="1"/>
  <c r="V612" i="5"/>
  <c r="E612" i="5" s="1"/>
  <c r="X612" i="5" s="1"/>
  <c r="V613" i="5"/>
  <c r="E613" i="5" s="1"/>
  <c r="X613" i="5" s="1"/>
  <c r="V614" i="5"/>
  <c r="E614" i="5" s="1"/>
  <c r="X614" i="5" s="1"/>
  <c r="V615" i="5"/>
  <c r="E615" i="5" s="1"/>
  <c r="X615" i="5" s="1"/>
  <c r="V616" i="5"/>
  <c r="E616" i="5" s="1"/>
  <c r="X616" i="5" s="1"/>
  <c r="V617" i="5"/>
  <c r="E617" i="5" s="1"/>
  <c r="X617" i="5" s="1"/>
  <c r="V618" i="5"/>
  <c r="E618" i="5" s="1"/>
  <c r="X618" i="5" s="1"/>
  <c r="V619" i="5"/>
  <c r="E619" i="5"/>
  <c r="X619" i="5" s="1"/>
  <c r="V620" i="5"/>
  <c r="E620" i="5" s="1"/>
  <c r="X620" i="5" s="1"/>
  <c r="V621" i="5"/>
  <c r="E621" i="5" s="1"/>
  <c r="X621" i="5" s="1"/>
  <c r="V622" i="5"/>
  <c r="E622" i="5" s="1"/>
  <c r="X622" i="5" s="1"/>
  <c r="V623" i="5"/>
  <c r="E623" i="5" s="1"/>
  <c r="X623" i="5" s="1"/>
  <c r="V624" i="5"/>
  <c r="E624" i="5" s="1"/>
  <c r="X624" i="5" s="1"/>
  <c r="V625" i="5"/>
  <c r="E625" i="5" s="1"/>
  <c r="X625" i="5" s="1"/>
  <c r="V626" i="5"/>
  <c r="E626" i="5" s="1"/>
  <c r="X626" i="5" s="1"/>
  <c r="V627" i="5"/>
  <c r="E627" i="5" s="1"/>
  <c r="X627" i="5" s="1"/>
  <c r="V628" i="5"/>
  <c r="E628" i="5"/>
  <c r="X628" i="5" s="1"/>
  <c r="V629" i="5"/>
  <c r="E629" i="5" s="1"/>
  <c r="X629" i="5" s="1"/>
  <c r="V630" i="5"/>
  <c r="E630" i="5" s="1"/>
  <c r="X630" i="5" s="1"/>
  <c r="V631" i="5"/>
  <c r="E631" i="5" s="1"/>
  <c r="X631" i="5" s="1"/>
  <c r="V632" i="5"/>
  <c r="E632" i="5" s="1"/>
  <c r="X632" i="5" s="1"/>
  <c r="V633" i="5"/>
  <c r="E633" i="5" s="1"/>
  <c r="X633" i="5" s="1"/>
  <c r="V634" i="5"/>
  <c r="E634" i="5" s="1"/>
  <c r="X634" i="5" s="1"/>
  <c r="V635" i="5"/>
  <c r="E635" i="5" s="1"/>
  <c r="X635" i="5" s="1"/>
  <c r="V636" i="5"/>
  <c r="E636" i="5" s="1"/>
  <c r="X636" i="5" s="1"/>
  <c r="V637" i="5"/>
  <c r="E637" i="5"/>
  <c r="X637" i="5" s="1"/>
  <c r="V638" i="5"/>
  <c r="E638" i="5" s="1"/>
  <c r="X638" i="5" s="1"/>
  <c r="V639" i="5"/>
  <c r="E639" i="5" s="1"/>
  <c r="X639" i="5" s="1"/>
  <c r="V640" i="5"/>
  <c r="E640" i="5" s="1"/>
  <c r="X640" i="5" s="1"/>
  <c r="V641" i="5"/>
  <c r="E641" i="5" s="1"/>
  <c r="X641" i="5" s="1"/>
  <c r="V642" i="5"/>
  <c r="E642" i="5" s="1"/>
  <c r="X642" i="5" s="1"/>
  <c r="V643" i="5"/>
  <c r="E643" i="5" s="1"/>
  <c r="X643" i="5" s="1"/>
  <c r="V644" i="5"/>
  <c r="E644" i="5" s="1"/>
  <c r="X644" i="5" s="1"/>
  <c r="V645" i="5"/>
  <c r="E645" i="5" s="1"/>
  <c r="X645" i="5" s="1"/>
  <c r="V646" i="5"/>
  <c r="E646" i="5"/>
  <c r="X646" i="5" s="1"/>
  <c r="V647" i="5"/>
  <c r="E647" i="5" s="1"/>
  <c r="X647" i="5" s="1"/>
  <c r="V648" i="5"/>
  <c r="E648" i="5" s="1"/>
  <c r="X648" i="5" s="1"/>
  <c r="V649" i="5"/>
  <c r="E649" i="5" s="1"/>
  <c r="X649" i="5" s="1"/>
  <c r="V650" i="5"/>
  <c r="E650" i="5" s="1"/>
  <c r="X650" i="5" s="1"/>
  <c r="V651" i="5"/>
  <c r="E651" i="5" s="1"/>
  <c r="X651" i="5" s="1"/>
  <c r="V652" i="5"/>
  <c r="E652" i="5" s="1"/>
  <c r="X652" i="5" s="1"/>
  <c r="V653" i="5"/>
  <c r="E653" i="5" s="1"/>
  <c r="X653" i="5" s="1"/>
  <c r="V654" i="5"/>
  <c r="E654" i="5" s="1"/>
  <c r="X654" i="5" s="1"/>
  <c r="V655" i="5"/>
  <c r="E655" i="5"/>
  <c r="X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4" i="5"/>
  <c r="E664" i="5"/>
  <c r="X664" i="5" s="1"/>
  <c r="V665" i="5"/>
  <c r="E665" i="5" s="1"/>
  <c r="X665" i="5" s="1"/>
  <c r="V666" i="5"/>
  <c r="E666" i="5" s="1"/>
  <c r="X666" i="5" s="1"/>
  <c r="V667" i="5"/>
  <c r="E667" i="5" s="1"/>
  <c r="X667" i="5" s="1"/>
  <c r="V668" i="5"/>
  <c r="E668" i="5" s="1"/>
  <c r="X668" i="5" s="1"/>
  <c r="V669" i="5"/>
  <c r="E669" i="5" s="1"/>
  <c r="X669" i="5" s="1"/>
  <c r="V670" i="5"/>
  <c r="E670" i="5" s="1"/>
  <c r="X670" i="5" s="1"/>
  <c r="V671" i="5"/>
  <c r="E671" i="5" s="1"/>
  <c r="X671" i="5" s="1"/>
  <c r="V672" i="5"/>
  <c r="E672" i="5" s="1"/>
  <c r="X672" i="5" s="1"/>
  <c r="V673" i="5"/>
  <c r="E673" i="5"/>
  <c r="X673" i="5" s="1"/>
  <c r="V674" i="5"/>
  <c r="E674" i="5"/>
  <c r="X674" i="5" s="1"/>
  <c r="V675" i="5"/>
  <c r="E675" i="5" s="1"/>
  <c r="X675" i="5" s="1"/>
  <c r="V676" i="5"/>
  <c r="E676" i="5"/>
  <c r="X676" i="5" s="1"/>
  <c r="V677" i="5"/>
  <c r="E677" i="5" s="1"/>
  <c r="X677" i="5" s="1"/>
  <c r="V678" i="5"/>
  <c r="E678" i="5" s="1"/>
  <c r="X678" i="5" s="1"/>
  <c r="V679" i="5"/>
  <c r="E679" i="5"/>
  <c r="X679" i="5" s="1"/>
  <c r="V680" i="5"/>
  <c r="E680" i="5" s="1"/>
  <c r="X680" i="5" s="1"/>
  <c r="V681" i="5"/>
  <c r="E681" i="5" s="1"/>
  <c r="X681" i="5" s="1"/>
  <c r="V682" i="5"/>
  <c r="E682" i="5"/>
  <c r="X682" i="5" s="1"/>
  <c r="V683" i="5"/>
  <c r="E683" i="5" s="1"/>
  <c r="X683" i="5" s="1"/>
  <c r="V684" i="5"/>
  <c r="E684" i="5" s="1"/>
  <c r="X684" i="5" s="1"/>
  <c r="V685" i="5"/>
  <c r="E685" i="5"/>
  <c r="X685" i="5" s="1"/>
  <c r="V686" i="5"/>
  <c r="E686" i="5" s="1"/>
  <c r="X686" i="5" s="1"/>
  <c r="V687" i="5"/>
  <c r="E687" i="5" s="1"/>
  <c r="X687" i="5" s="1"/>
  <c r="V688" i="5"/>
  <c r="E688" i="5" s="1"/>
  <c r="X688" i="5" s="1"/>
  <c r="V689" i="5"/>
  <c r="E689" i="5" s="1"/>
  <c r="X689" i="5" s="1"/>
  <c r="V690" i="5"/>
  <c r="E690" i="5" s="1"/>
  <c r="X690" i="5" s="1"/>
  <c r="V691" i="5"/>
  <c r="E691" i="5" s="1"/>
  <c r="X691" i="5" s="1"/>
  <c r="V692" i="5"/>
  <c r="E692" i="5"/>
  <c r="X692" i="5" s="1"/>
  <c r="V693" i="5"/>
  <c r="E693" i="5" s="1"/>
  <c r="X693" i="5" s="1"/>
  <c r="V694" i="5"/>
  <c r="E694" i="5" s="1"/>
  <c r="X694" i="5" s="1"/>
  <c r="V695" i="5"/>
  <c r="E695" i="5" s="1"/>
  <c r="X695" i="5" s="1"/>
  <c r="V696" i="5"/>
  <c r="E696" i="5" s="1"/>
  <c r="X696" i="5" s="1"/>
  <c r="V697" i="5"/>
  <c r="E697" i="5"/>
  <c r="X697" i="5" s="1"/>
  <c r="V698" i="5"/>
  <c r="E698" i="5"/>
  <c r="X698" i="5" s="1"/>
  <c r="V699" i="5"/>
  <c r="E699" i="5" s="1"/>
  <c r="X699" i="5" s="1"/>
  <c r="V700" i="5"/>
  <c r="E700" i="5"/>
  <c r="X700" i="5" s="1"/>
  <c r="V701" i="5"/>
  <c r="E701" i="5" s="1"/>
  <c r="X701" i="5" s="1"/>
  <c r="V702" i="5"/>
  <c r="E702" i="5" s="1"/>
  <c r="X702" i="5" s="1"/>
  <c r="V703" i="5"/>
  <c r="E703" i="5"/>
  <c r="X703" i="5" s="1"/>
  <c r="V704" i="5"/>
  <c r="E704" i="5" s="1"/>
  <c r="X704" i="5" s="1"/>
  <c r="V705" i="5"/>
  <c r="E705" i="5" s="1"/>
  <c r="X705" i="5" s="1"/>
  <c r="V706" i="5"/>
  <c r="E706" i="5"/>
  <c r="X706" i="5" s="1"/>
  <c r="V707" i="5"/>
  <c r="E707" i="5" s="1"/>
  <c r="X707" i="5" s="1"/>
  <c r="V708" i="5"/>
  <c r="E708" i="5" s="1"/>
  <c r="X708" i="5" s="1"/>
  <c r="V709" i="5"/>
  <c r="E709" i="5"/>
  <c r="X709" i="5" s="1"/>
  <c r="V710" i="5"/>
  <c r="E710" i="5" s="1"/>
  <c r="X710" i="5" s="1"/>
  <c r="V711" i="5"/>
  <c r="E711" i="5" s="1"/>
  <c r="X711" i="5" s="1"/>
  <c r="V712" i="5"/>
  <c r="E712" i="5" s="1"/>
  <c r="X712" i="5" s="1"/>
  <c r="V713" i="5"/>
  <c r="E713" i="5" s="1"/>
  <c r="X713" i="5" s="1"/>
  <c r="V714" i="5"/>
  <c r="E714" i="5" s="1"/>
  <c r="X714" i="5" s="1"/>
  <c r="V715" i="5"/>
  <c r="E715" i="5" s="1"/>
  <c r="X715" i="5" s="1"/>
  <c r="V716" i="5"/>
  <c r="E716" i="5"/>
  <c r="X716" i="5" s="1"/>
  <c r="V717" i="5"/>
  <c r="E717" i="5" s="1"/>
  <c r="X717" i="5" s="1"/>
  <c r="V718" i="5"/>
  <c r="E718" i="5" s="1"/>
  <c r="X718" i="5" s="1"/>
  <c r="V719" i="5"/>
  <c r="E719" i="5" s="1"/>
  <c r="X719" i="5" s="1"/>
  <c r="V720" i="5"/>
  <c r="E720" i="5" s="1"/>
  <c r="X720" i="5" s="1"/>
  <c r="V721" i="5"/>
  <c r="E721" i="5"/>
  <c r="X721" i="5" s="1"/>
  <c r="V722" i="5"/>
  <c r="E722" i="5"/>
  <c r="X722" i="5" s="1"/>
  <c r="V723" i="5"/>
  <c r="E723" i="5" s="1"/>
  <c r="X723" i="5" s="1"/>
  <c r="V724" i="5"/>
  <c r="E724" i="5"/>
  <c r="X724" i="5" s="1"/>
  <c r="V725" i="5"/>
  <c r="E725" i="5" s="1"/>
  <c r="X725" i="5" s="1"/>
  <c r="V726" i="5"/>
  <c r="E726" i="5" s="1"/>
  <c r="X726" i="5" s="1"/>
  <c r="V727" i="5"/>
  <c r="E727" i="5"/>
  <c r="X727" i="5" s="1"/>
  <c r="V728" i="5"/>
  <c r="E728" i="5" s="1"/>
  <c r="X728" i="5" s="1"/>
  <c r="V729" i="5"/>
  <c r="E729" i="5" s="1"/>
  <c r="X729" i="5" s="1"/>
  <c r="V730" i="5"/>
  <c r="E730" i="5"/>
  <c r="X730" i="5" s="1"/>
  <c r="V731" i="5"/>
  <c r="E731" i="5" s="1"/>
  <c r="X731" i="5" s="1"/>
  <c r="V732" i="5"/>
  <c r="E732" i="5" s="1"/>
  <c r="X732" i="5" s="1"/>
  <c r="V733" i="5"/>
  <c r="E733" i="5"/>
  <c r="X733" i="5" s="1"/>
  <c r="V734" i="5"/>
  <c r="E734" i="5" s="1"/>
  <c r="X734" i="5" s="1"/>
  <c r="V735" i="5"/>
  <c r="E735" i="5" s="1"/>
  <c r="X735" i="5" s="1"/>
  <c r="V736" i="5"/>
  <c r="E736" i="5" s="1"/>
  <c r="X736" i="5" s="1"/>
  <c r="V737" i="5"/>
  <c r="E737" i="5" s="1"/>
  <c r="X737" i="5" s="1"/>
  <c r="V738" i="5"/>
  <c r="E738" i="5" s="1"/>
  <c r="X738" i="5" s="1"/>
  <c r="V739" i="5"/>
  <c r="E739" i="5"/>
  <c r="X739" i="5" s="1"/>
  <c r="V740" i="5"/>
  <c r="E740" i="5"/>
  <c r="X740" i="5" s="1"/>
  <c r="V741" i="5"/>
  <c r="E741" i="5" s="1"/>
  <c r="X741" i="5" s="1"/>
  <c r="V742" i="5"/>
  <c r="E742" i="5" s="1"/>
  <c r="X742" i="5" s="1"/>
  <c r="V743" i="5"/>
  <c r="E743" i="5" s="1"/>
  <c r="X743" i="5" s="1"/>
  <c r="V744" i="5"/>
  <c r="E744" i="5" s="1"/>
  <c r="X744" i="5" s="1"/>
  <c r="V745" i="5"/>
  <c r="E745" i="5"/>
  <c r="X745" i="5" s="1"/>
  <c r="V746" i="5"/>
  <c r="E746" i="5"/>
  <c r="X746" i="5" s="1"/>
  <c r="V747" i="5"/>
  <c r="E747" i="5" s="1"/>
  <c r="X747" i="5" s="1"/>
  <c r="V748" i="5"/>
  <c r="E748" i="5"/>
  <c r="X748" i="5" s="1"/>
  <c r="V749" i="5"/>
  <c r="E749" i="5" s="1"/>
  <c r="X749" i="5" s="1"/>
  <c r="V750" i="5"/>
  <c r="E750" i="5" s="1"/>
  <c r="X750" i="5" s="1"/>
  <c r="V751" i="5"/>
  <c r="E751" i="5"/>
  <c r="X751" i="5" s="1"/>
  <c r="V752" i="5"/>
  <c r="E752" i="5" s="1"/>
  <c r="X752" i="5" s="1"/>
  <c r="V753" i="5"/>
  <c r="E753" i="5" s="1"/>
  <c r="X753" i="5" s="1"/>
  <c r="V754" i="5"/>
  <c r="E754" i="5"/>
  <c r="X754" i="5" s="1"/>
  <c r="V755" i="5"/>
  <c r="E755" i="5" s="1"/>
  <c r="X755" i="5" s="1"/>
  <c r="V756" i="5"/>
  <c r="E756" i="5" s="1"/>
  <c r="X756" i="5" s="1"/>
  <c r="V757" i="5"/>
  <c r="E757" i="5"/>
  <c r="X757" i="5" s="1"/>
  <c r="V758" i="5"/>
  <c r="E758" i="5" s="1"/>
  <c r="X758" i="5" s="1"/>
  <c r="V759" i="5"/>
  <c r="E759" i="5" s="1"/>
  <c r="X759" i="5" s="1"/>
  <c r="V760" i="5"/>
  <c r="E760" i="5" s="1"/>
  <c r="X760" i="5" s="1"/>
  <c r="V761" i="5"/>
  <c r="E761" i="5" s="1"/>
  <c r="X761" i="5" s="1"/>
  <c r="V762" i="5"/>
  <c r="E762" i="5" s="1"/>
  <c r="X762" i="5" s="1"/>
  <c r="V763" i="5"/>
  <c r="E763" i="5" s="1"/>
  <c r="X763" i="5" s="1"/>
  <c r="V764" i="5"/>
  <c r="E764" i="5"/>
  <c r="X764" i="5" s="1"/>
  <c r="V765" i="5"/>
  <c r="E765" i="5" s="1"/>
  <c r="X765" i="5" s="1"/>
  <c r="V766" i="5"/>
  <c r="E766" i="5" s="1"/>
  <c r="X766" i="5" s="1"/>
  <c r="V767" i="5"/>
  <c r="E767" i="5" s="1"/>
  <c r="X767" i="5" s="1"/>
  <c r="V768" i="5"/>
  <c r="E768" i="5" s="1"/>
  <c r="X768" i="5" s="1"/>
  <c r="V769" i="5"/>
  <c r="E769" i="5"/>
  <c r="X769" i="5" s="1"/>
  <c r="V770" i="5"/>
  <c r="E770" i="5"/>
  <c r="X770" i="5" s="1"/>
  <c r="V771" i="5"/>
  <c r="E771" i="5" s="1"/>
  <c r="X771" i="5" s="1"/>
  <c r="V772" i="5"/>
  <c r="E772" i="5"/>
  <c r="X772" i="5" s="1"/>
  <c r="V773" i="5"/>
  <c r="E773" i="5" s="1"/>
  <c r="X773" i="5" s="1"/>
  <c r="V774" i="5"/>
  <c r="E774" i="5" s="1"/>
  <c r="X774" i="5" s="1"/>
  <c r="V775" i="5"/>
  <c r="E775" i="5"/>
  <c r="X775" i="5" s="1"/>
  <c r="V776" i="5"/>
  <c r="E776" i="5" s="1"/>
  <c r="X776" i="5" s="1"/>
  <c r="V777" i="5"/>
  <c r="E777" i="5" s="1"/>
  <c r="X777" i="5" s="1"/>
  <c r="V778" i="5"/>
  <c r="E778" i="5"/>
  <c r="X778" i="5" s="1"/>
  <c r="V779" i="5"/>
  <c r="E779" i="5" s="1"/>
  <c r="X779" i="5" s="1"/>
  <c r="V780" i="5"/>
  <c r="E780" i="5" s="1"/>
  <c r="X780" i="5" s="1"/>
  <c r="V781" i="5"/>
  <c r="E781" i="5"/>
  <c r="X781" i="5" s="1"/>
  <c r="V782" i="5"/>
  <c r="E782" i="5" s="1"/>
  <c r="X782" i="5" s="1"/>
  <c r="V783" i="5"/>
  <c r="E783" i="5" s="1"/>
  <c r="X783" i="5" s="1"/>
  <c r="V784" i="5"/>
  <c r="E784" i="5" s="1"/>
  <c r="X784" i="5" s="1"/>
  <c r="V785" i="5"/>
  <c r="E785" i="5" s="1"/>
  <c r="X785" i="5" s="1"/>
  <c r="V786" i="5"/>
  <c r="E786" i="5" s="1"/>
  <c r="X786" i="5" s="1"/>
  <c r="V787" i="5"/>
  <c r="E787" i="5" s="1"/>
  <c r="X787" i="5" s="1"/>
  <c r="V788" i="5"/>
  <c r="E788" i="5"/>
  <c r="X788" i="5" s="1"/>
  <c r="V789" i="5"/>
  <c r="E789" i="5" s="1"/>
  <c r="X789" i="5" s="1"/>
  <c r="V790" i="5"/>
  <c r="E790" i="5" s="1"/>
  <c r="X790" i="5" s="1"/>
  <c r="V791" i="5"/>
  <c r="E791" i="5"/>
  <c r="X791" i="5" s="1"/>
  <c r="V792" i="5"/>
  <c r="E792" i="5" s="1"/>
  <c r="X792" i="5" s="1"/>
  <c r="V793" i="5"/>
  <c r="E793" i="5" s="1"/>
  <c r="X793" i="5" s="1"/>
  <c r="V794" i="5"/>
  <c r="E794" i="5" s="1"/>
  <c r="X794" i="5" s="1"/>
  <c r="V795" i="5"/>
  <c r="E795" i="5" s="1"/>
  <c r="X795" i="5" s="1"/>
  <c r="V796" i="5"/>
  <c r="E796" i="5"/>
  <c r="X796" i="5" s="1"/>
  <c r="V797" i="5"/>
  <c r="E797" i="5" s="1"/>
  <c r="X797" i="5" s="1"/>
  <c r="V798" i="5"/>
  <c r="E798" i="5" s="1"/>
  <c r="X798" i="5" s="1"/>
  <c r="V799" i="5"/>
  <c r="E799" i="5" s="1"/>
  <c r="X799" i="5" s="1"/>
  <c r="V800" i="5"/>
  <c r="E800" i="5" s="1"/>
  <c r="X800" i="5" s="1"/>
  <c r="V801" i="5"/>
  <c r="E801" i="5" s="1"/>
  <c r="X801" i="5" s="1"/>
  <c r="V802" i="5"/>
  <c r="E802" i="5" s="1"/>
  <c r="X802" i="5" s="1"/>
  <c r="V803" i="5"/>
  <c r="E803" i="5"/>
  <c r="X803" i="5" s="1"/>
  <c r="V804" i="5"/>
  <c r="E804" i="5" s="1"/>
  <c r="X804" i="5" s="1"/>
  <c r="V805" i="5"/>
  <c r="E805" i="5"/>
  <c r="X805" i="5" s="1"/>
  <c r="V806" i="5"/>
  <c r="E806" i="5" s="1"/>
  <c r="X806" i="5" s="1"/>
  <c r="V807" i="5"/>
  <c r="E807" i="5" s="1"/>
  <c r="X807" i="5" s="1"/>
  <c r="V808" i="5"/>
  <c r="E808" i="5"/>
  <c r="X808" i="5" s="1"/>
  <c r="V809" i="5"/>
  <c r="E809" i="5" s="1"/>
  <c r="X809" i="5" s="1"/>
  <c r="V810" i="5"/>
  <c r="E810" i="5" s="1"/>
  <c r="X810" i="5" s="1"/>
  <c r="V811" i="5"/>
  <c r="E811" i="5" s="1"/>
  <c r="X811" i="5" s="1"/>
  <c r="V812" i="5"/>
  <c r="E812" i="5"/>
  <c r="X812" i="5" s="1"/>
  <c r="V813" i="5"/>
  <c r="E813" i="5" s="1"/>
  <c r="X813" i="5" s="1"/>
  <c r="V814" i="5"/>
  <c r="E814" i="5"/>
  <c r="X814" i="5" s="1"/>
  <c r="V815" i="5"/>
  <c r="E815" i="5"/>
  <c r="X815" i="5" s="1"/>
  <c r="V816" i="5"/>
  <c r="E816" i="5" s="1"/>
  <c r="X816" i="5" s="1"/>
  <c r="V817" i="5"/>
  <c r="E817" i="5"/>
  <c r="X817" i="5" s="1"/>
  <c r="V818" i="5"/>
  <c r="E818" i="5" s="1"/>
  <c r="X818" i="5" s="1"/>
  <c r="V819" i="5"/>
  <c r="E819" i="5" s="1"/>
  <c r="X819" i="5" s="1"/>
  <c r="V820" i="5"/>
  <c r="E820" i="5"/>
  <c r="X820" i="5" s="1"/>
  <c r="V821" i="5"/>
  <c r="E821" i="5"/>
  <c r="X821" i="5" s="1"/>
  <c r="V822" i="5"/>
  <c r="E822" i="5" s="1"/>
  <c r="X822" i="5" s="1"/>
  <c r="V823" i="5"/>
  <c r="E823" i="5"/>
  <c r="X823" i="5" s="1"/>
  <c r="V824" i="5"/>
  <c r="E824" i="5"/>
  <c r="X824" i="5" s="1"/>
  <c r="V825" i="5"/>
  <c r="E825" i="5" s="1"/>
  <c r="X825" i="5" s="1"/>
  <c r="V826" i="5"/>
  <c r="E826" i="5" s="1"/>
  <c r="X826" i="5" s="1"/>
  <c r="V827" i="5"/>
  <c r="E827" i="5"/>
  <c r="X827" i="5" s="1"/>
  <c r="V828" i="5"/>
  <c r="E828" i="5" s="1"/>
  <c r="X828" i="5" s="1"/>
  <c r="V829" i="5"/>
  <c r="E829" i="5" s="1"/>
  <c r="X829" i="5" s="1"/>
  <c r="V830" i="5"/>
  <c r="E830" i="5" s="1"/>
  <c r="X830" i="5" s="1"/>
  <c r="V831" i="5"/>
  <c r="E831" i="5" s="1"/>
  <c r="X831" i="5" s="1"/>
  <c r="V832" i="5"/>
  <c r="E832" i="5"/>
  <c r="X832" i="5" s="1"/>
  <c r="V833" i="5"/>
  <c r="E833" i="5" s="1"/>
  <c r="X833" i="5" s="1"/>
  <c r="V834" i="5"/>
  <c r="E834" i="5" s="1"/>
  <c r="X834" i="5" s="1"/>
  <c r="V835" i="5"/>
  <c r="E835" i="5" s="1"/>
  <c r="X835" i="5" s="1"/>
  <c r="V836" i="5"/>
  <c r="E836" i="5" s="1"/>
  <c r="X836" i="5" s="1"/>
  <c r="V837" i="5"/>
  <c r="E837" i="5" s="1"/>
  <c r="X837" i="5" s="1"/>
  <c r="V838" i="5"/>
  <c r="E838" i="5" s="1"/>
  <c r="X838" i="5" s="1"/>
  <c r="V839" i="5"/>
  <c r="E839" i="5"/>
  <c r="X839" i="5" s="1"/>
  <c r="V840" i="5"/>
  <c r="E840" i="5" s="1"/>
  <c r="X840" i="5" s="1"/>
  <c r="V841" i="5"/>
  <c r="E841" i="5"/>
  <c r="X841" i="5" s="1"/>
  <c r="V842" i="5"/>
  <c r="E842" i="5" s="1"/>
  <c r="X842" i="5" s="1"/>
  <c r="V843" i="5"/>
  <c r="E843" i="5" s="1"/>
  <c r="X843" i="5" s="1"/>
  <c r="V844" i="5"/>
  <c r="E844" i="5"/>
  <c r="X844" i="5" s="1"/>
  <c r="V845" i="5"/>
  <c r="E845" i="5" s="1"/>
  <c r="X845" i="5" s="1"/>
  <c r="V846" i="5"/>
  <c r="E846" i="5" s="1"/>
  <c r="X846" i="5" s="1"/>
  <c r="V847" i="5"/>
  <c r="E847" i="5" s="1"/>
  <c r="X847" i="5" s="1"/>
  <c r="V848" i="5"/>
  <c r="E848" i="5"/>
  <c r="X848" i="5" s="1"/>
  <c r="V849" i="5"/>
  <c r="E849" i="5" s="1"/>
  <c r="X849" i="5" s="1"/>
  <c r="V850" i="5"/>
  <c r="E850" i="5"/>
  <c r="X850" i="5" s="1"/>
  <c r="V851" i="5"/>
  <c r="E851" i="5"/>
  <c r="X851" i="5" s="1"/>
  <c r="V852" i="5"/>
  <c r="E852" i="5" s="1"/>
  <c r="X852" i="5" s="1"/>
  <c r="V853" i="5"/>
  <c r="E853" i="5"/>
  <c r="X853" i="5" s="1"/>
  <c r="V854" i="5"/>
  <c r="E854" i="5" s="1"/>
  <c r="X854" i="5" s="1"/>
  <c r="V855" i="5"/>
  <c r="E855" i="5" s="1"/>
  <c r="X855" i="5" s="1"/>
  <c r="V856" i="5"/>
  <c r="E856" i="5"/>
  <c r="X856" i="5" s="1"/>
  <c r="V857" i="5"/>
  <c r="E857" i="5"/>
  <c r="X857" i="5" s="1"/>
  <c r="V858" i="5"/>
  <c r="E858" i="5"/>
  <c r="X858" i="5" s="1"/>
  <c r="V859" i="5"/>
  <c r="E859" i="5" s="1"/>
  <c r="X859" i="5" s="1"/>
  <c r="V860" i="5"/>
  <c r="E860" i="5"/>
  <c r="X860" i="5" s="1"/>
  <c r="V861" i="5"/>
  <c r="E861" i="5" s="1"/>
  <c r="X861" i="5" s="1"/>
  <c r="V862" i="5"/>
  <c r="E862" i="5"/>
  <c r="X862" i="5" s="1"/>
  <c r="V863" i="5"/>
  <c r="E863" i="5"/>
  <c r="X863" i="5" s="1"/>
  <c r="V864" i="5"/>
  <c r="E864" i="5"/>
  <c r="X864" i="5" s="1"/>
  <c r="V865" i="5"/>
  <c r="E865" i="5" s="1"/>
  <c r="X865" i="5" s="1"/>
  <c r="V866" i="5"/>
  <c r="E866" i="5"/>
  <c r="X866" i="5" s="1"/>
  <c r="V867" i="5"/>
  <c r="E867" i="5" s="1"/>
  <c r="X867" i="5" s="1"/>
  <c r="V868" i="5"/>
  <c r="E868" i="5"/>
  <c r="X868" i="5" s="1"/>
  <c r="V869" i="5"/>
  <c r="E869" i="5"/>
  <c r="X869" i="5" s="1"/>
  <c r="V870" i="5"/>
  <c r="E870" i="5"/>
  <c r="X870" i="5" s="1"/>
  <c r="V871" i="5"/>
  <c r="E871" i="5" s="1"/>
  <c r="X871" i="5" s="1"/>
  <c r="V872" i="5"/>
  <c r="E872" i="5"/>
  <c r="X872" i="5" s="1"/>
  <c r="V873" i="5"/>
  <c r="E873" i="5" s="1"/>
  <c r="X873" i="5" s="1"/>
  <c r="V874" i="5"/>
  <c r="E874" i="5"/>
  <c r="X874" i="5" s="1"/>
  <c r="V875" i="5"/>
  <c r="E875" i="5"/>
  <c r="X875" i="5" s="1"/>
  <c r="V876" i="5"/>
  <c r="E876" i="5"/>
  <c r="X876" i="5" s="1"/>
  <c r="V877" i="5"/>
  <c r="E877" i="5" s="1"/>
  <c r="X877" i="5" s="1"/>
  <c r="V878" i="5"/>
  <c r="E878" i="5"/>
  <c r="X878" i="5" s="1"/>
  <c r="V879" i="5"/>
  <c r="E879" i="5" s="1"/>
  <c r="X879" i="5" s="1"/>
  <c r="V880" i="5"/>
  <c r="E880" i="5"/>
  <c r="X880" i="5" s="1"/>
  <c r="V881" i="5"/>
  <c r="E881" i="5"/>
  <c r="X881" i="5" s="1"/>
  <c r="V882" i="5"/>
  <c r="E882" i="5"/>
  <c r="X882" i="5" s="1"/>
  <c r="V883" i="5"/>
  <c r="E883" i="5" s="1"/>
  <c r="X883" i="5" s="1"/>
  <c r="V884" i="5"/>
  <c r="E884" i="5"/>
  <c r="X884" i="5" s="1"/>
  <c r="V885" i="5"/>
  <c r="E885" i="5" s="1"/>
  <c r="X885" i="5" s="1"/>
  <c r="V886" i="5"/>
  <c r="E886" i="5"/>
  <c r="X886" i="5" s="1"/>
  <c r="V887" i="5"/>
  <c r="E887" i="5"/>
  <c r="X887" i="5" s="1"/>
  <c r="V888" i="5"/>
  <c r="E888" i="5"/>
  <c r="X888" i="5" s="1"/>
  <c r="V889" i="5"/>
  <c r="E889" i="5" s="1"/>
  <c r="X889" i="5" s="1"/>
  <c r="V890" i="5"/>
  <c r="E890" i="5"/>
  <c r="X890" i="5" s="1"/>
  <c r="V891" i="5"/>
  <c r="E891" i="5" s="1"/>
  <c r="X891" i="5" s="1"/>
  <c r="V892" i="5"/>
  <c r="E892" i="5"/>
  <c r="X892" i="5" s="1"/>
  <c r="V893" i="5"/>
  <c r="E893" i="5"/>
  <c r="X893" i="5" s="1"/>
  <c r="V894" i="5"/>
  <c r="E894" i="5"/>
  <c r="X894" i="5" s="1"/>
  <c r="V895" i="5"/>
  <c r="E895" i="5" s="1"/>
  <c r="X895" i="5" s="1"/>
  <c r="V896" i="5"/>
  <c r="E896" i="5"/>
  <c r="X896" i="5" s="1"/>
  <c r="V897" i="5"/>
  <c r="E897" i="5" s="1"/>
  <c r="X897" i="5" s="1"/>
  <c r="V898" i="5"/>
  <c r="E898" i="5"/>
  <c r="X898" i="5" s="1"/>
  <c r="V899" i="5"/>
  <c r="E899" i="5"/>
  <c r="X899" i="5" s="1"/>
  <c r="V900" i="5"/>
  <c r="E900" i="5"/>
  <c r="X900" i="5" s="1"/>
  <c r="V901" i="5"/>
  <c r="E901" i="5" s="1"/>
  <c r="X901" i="5" s="1"/>
  <c r="V902" i="5"/>
  <c r="E902" i="5"/>
  <c r="X902" i="5" s="1"/>
  <c r="V903" i="5"/>
  <c r="E903" i="5" s="1"/>
  <c r="X903" i="5" s="1"/>
  <c r="V904" i="5"/>
  <c r="E904" i="5"/>
  <c r="X904" i="5" s="1"/>
  <c r="V905" i="5"/>
  <c r="E905" i="5"/>
  <c r="X905" i="5" s="1"/>
  <c r="V906" i="5"/>
  <c r="E906" i="5"/>
  <c r="X906" i="5" s="1"/>
  <c r="V907" i="5"/>
  <c r="E907" i="5" s="1"/>
  <c r="X907" i="5" s="1"/>
  <c r="V908" i="5"/>
  <c r="E908" i="5"/>
  <c r="X908" i="5" s="1"/>
  <c r="V909" i="5"/>
  <c r="E909" i="5" s="1"/>
  <c r="X909" i="5" s="1"/>
  <c r="V910" i="5"/>
  <c r="E910" i="5"/>
  <c r="X910" i="5" s="1"/>
  <c r="V911" i="5"/>
  <c r="E911" i="5"/>
  <c r="X911" i="5" s="1"/>
  <c r="V912" i="5"/>
  <c r="E912" i="5"/>
  <c r="X912" i="5" s="1"/>
  <c r="V913" i="5"/>
  <c r="E913" i="5" s="1"/>
  <c r="X913" i="5" s="1"/>
  <c r="V914" i="5"/>
  <c r="E914" i="5"/>
  <c r="X914" i="5" s="1"/>
  <c r="V915" i="5"/>
  <c r="E915" i="5" s="1"/>
  <c r="X915" i="5" s="1"/>
  <c r="V916" i="5"/>
  <c r="E916" i="5"/>
  <c r="X916" i="5" s="1"/>
  <c r="V917" i="5"/>
  <c r="E917" i="5"/>
  <c r="X917" i="5" s="1"/>
  <c r="V918" i="5"/>
  <c r="E918" i="5"/>
  <c r="X918" i="5" s="1"/>
  <c r="V919" i="5"/>
  <c r="E919" i="5" s="1"/>
  <c r="X919" i="5" s="1"/>
  <c r="V920" i="5"/>
  <c r="E920" i="5"/>
  <c r="X920" i="5" s="1"/>
  <c r="V921" i="5"/>
  <c r="E921" i="5" s="1"/>
  <c r="X921" i="5" s="1"/>
  <c r="V922" i="5"/>
  <c r="E922" i="5"/>
  <c r="X922" i="5" s="1"/>
  <c r="V923" i="5"/>
  <c r="E923" i="5"/>
  <c r="X923" i="5" s="1"/>
  <c r="V924" i="5"/>
  <c r="E924" i="5"/>
  <c r="X924" i="5" s="1"/>
  <c r="V925" i="5"/>
  <c r="E925" i="5" s="1"/>
  <c r="X925" i="5" s="1"/>
  <c r="V926" i="5"/>
  <c r="E926" i="5"/>
  <c r="X926" i="5" s="1"/>
  <c r="V927" i="5"/>
  <c r="E927" i="5" s="1"/>
  <c r="X927" i="5" s="1"/>
  <c r="V928" i="5"/>
  <c r="E928" i="5"/>
  <c r="X928" i="5" s="1"/>
  <c r="V929" i="5"/>
  <c r="E929" i="5"/>
  <c r="X929" i="5" s="1"/>
  <c r="V930" i="5"/>
  <c r="E930" i="5"/>
  <c r="X930" i="5" s="1"/>
  <c r="V931" i="5"/>
  <c r="E931" i="5" s="1"/>
  <c r="X931" i="5" s="1"/>
  <c r="V932" i="5"/>
  <c r="E932" i="5"/>
  <c r="X932" i="5" s="1"/>
  <c r="V933" i="5"/>
  <c r="E933" i="5" s="1"/>
  <c r="X933" i="5" s="1"/>
  <c r="V934" i="5"/>
  <c r="E934" i="5"/>
  <c r="X934" i="5" s="1"/>
  <c r="V935" i="5"/>
  <c r="E935" i="5"/>
  <c r="X935" i="5" s="1"/>
  <c r="V936" i="5"/>
  <c r="E936" i="5"/>
  <c r="X936" i="5" s="1"/>
  <c r="V937" i="5"/>
  <c r="E937" i="5" s="1"/>
  <c r="X937" i="5" s="1"/>
  <c r="V938" i="5"/>
  <c r="E938" i="5"/>
  <c r="X938" i="5" s="1"/>
  <c r="V939" i="5"/>
  <c r="E939" i="5" s="1"/>
  <c r="X939" i="5" s="1"/>
  <c r="V940" i="5"/>
  <c r="E940" i="5"/>
  <c r="X940" i="5" s="1"/>
  <c r="V941" i="5"/>
  <c r="E941" i="5"/>
  <c r="X941" i="5" s="1"/>
  <c r="V942" i="5"/>
  <c r="E942" i="5"/>
  <c r="X942" i="5" s="1"/>
  <c r="V943" i="5"/>
  <c r="E943" i="5" s="1"/>
  <c r="X943" i="5" s="1"/>
  <c r="V944" i="5"/>
  <c r="E944" i="5"/>
  <c r="X944" i="5" s="1"/>
  <c r="V945" i="5"/>
  <c r="E945" i="5" s="1"/>
  <c r="X945" i="5" s="1"/>
  <c r="V946" i="5"/>
  <c r="E946" i="5"/>
  <c r="X946" i="5" s="1"/>
  <c r="V947" i="5"/>
  <c r="E947" i="5"/>
  <c r="X947" i="5" s="1"/>
  <c r="V948" i="5"/>
  <c r="E948" i="5"/>
  <c r="X948" i="5" s="1"/>
  <c r="V949" i="5"/>
  <c r="E949" i="5" s="1"/>
  <c r="X949" i="5" s="1"/>
  <c r="V950" i="5"/>
  <c r="E950" i="5"/>
  <c r="X950" i="5" s="1"/>
  <c r="V951" i="5"/>
  <c r="E951" i="5" s="1"/>
  <c r="X951" i="5" s="1"/>
  <c r="V952" i="5"/>
  <c r="E952" i="5"/>
  <c r="X952" i="5" s="1"/>
  <c r="V953" i="5"/>
  <c r="E953" i="5"/>
  <c r="X953" i="5" s="1"/>
  <c r="V954" i="5"/>
  <c r="E954" i="5"/>
  <c r="X954" i="5" s="1"/>
  <c r="V955" i="5"/>
  <c r="E955" i="5" s="1"/>
  <c r="X955" i="5" s="1"/>
  <c r="V956" i="5"/>
  <c r="E956" i="5"/>
  <c r="X956" i="5" s="1"/>
  <c r="V957" i="5"/>
  <c r="E957" i="5" s="1"/>
  <c r="X957" i="5" s="1"/>
  <c r="V958" i="5"/>
  <c r="E958" i="5"/>
  <c r="X958" i="5" s="1"/>
  <c r="V959" i="5"/>
  <c r="E959" i="5"/>
  <c r="X959" i="5" s="1"/>
  <c r="V960" i="5"/>
  <c r="E960" i="5"/>
  <c r="X960" i="5" s="1"/>
  <c r="V961" i="5"/>
  <c r="E961" i="5" s="1"/>
  <c r="X961" i="5" s="1"/>
  <c r="V962" i="5"/>
  <c r="E962" i="5"/>
  <c r="X962" i="5" s="1"/>
  <c r="V963" i="5"/>
  <c r="E963" i="5" s="1"/>
  <c r="X963" i="5" s="1"/>
  <c r="V964" i="5"/>
  <c r="E964" i="5"/>
  <c r="X964" i="5" s="1"/>
  <c r="V965" i="5"/>
  <c r="E965" i="5"/>
  <c r="X965" i="5" s="1"/>
  <c r="V966" i="5"/>
  <c r="E966" i="5"/>
  <c r="X966" i="5" s="1"/>
  <c r="V967" i="5"/>
  <c r="E967" i="5" s="1"/>
  <c r="X967" i="5" s="1"/>
  <c r="V968" i="5"/>
  <c r="E968" i="5"/>
  <c r="X968" i="5" s="1"/>
  <c r="V969" i="5"/>
  <c r="E969" i="5" s="1"/>
  <c r="X969" i="5" s="1"/>
  <c r="V970" i="5"/>
  <c r="E970" i="5"/>
  <c r="X970" i="5" s="1"/>
  <c r="V971" i="5"/>
  <c r="E971" i="5"/>
  <c r="X971" i="5" s="1"/>
  <c r="V972" i="5"/>
  <c r="E972" i="5"/>
  <c r="X972" i="5" s="1"/>
  <c r="V973" i="5"/>
  <c r="E973" i="5" s="1"/>
  <c r="X973" i="5" s="1"/>
  <c r="V974" i="5"/>
  <c r="E974" i="5"/>
  <c r="X974" i="5" s="1"/>
  <c r="V975" i="5"/>
  <c r="E975" i="5" s="1"/>
  <c r="X975" i="5" s="1"/>
  <c r="V976" i="5"/>
  <c r="E976" i="5"/>
  <c r="X976" i="5" s="1"/>
  <c r="V977" i="5"/>
  <c r="E977" i="5"/>
  <c r="X977" i="5" s="1"/>
  <c r="V978" i="5"/>
  <c r="E978" i="5"/>
  <c r="X978" i="5" s="1"/>
  <c r="V979" i="5"/>
  <c r="E979" i="5" s="1"/>
  <c r="X979" i="5" s="1"/>
  <c r="V980" i="5"/>
  <c r="E980" i="5"/>
  <c r="X980" i="5" s="1"/>
  <c r="V981" i="5"/>
  <c r="E981" i="5" s="1"/>
  <c r="X981" i="5" s="1"/>
  <c r="V982" i="5"/>
  <c r="E982" i="5"/>
  <c r="X982" i="5" s="1"/>
  <c r="V983" i="5"/>
  <c r="E983" i="5"/>
  <c r="X983" i="5" s="1"/>
  <c r="V984" i="5"/>
  <c r="E984" i="5"/>
  <c r="X984" i="5" s="1"/>
  <c r="V985" i="5"/>
  <c r="E985" i="5" s="1"/>
  <c r="X985" i="5" s="1"/>
  <c r="V986" i="5"/>
  <c r="E986" i="5"/>
  <c r="X986" i="5" s="1"/>
  <c r="V987" i="5"/>
  <c r="E987" i="5" s="1"/>
  <c r="X987" i="5" s="1"/>
  <c r="V988" i="5"/>
  <c r="E988" i="5"/>
  <c r="X988" i="5" s="1"/>
  <c r="V989" i="5"/>
  <c r="E989" i="5"/>
  <c r="X989" i="5" s="1"/>
  <c r="V990" i="5"/>
  <c r="E990" i="5"/>
  <c r="X990" i="5" s="1"/>
  <c r="V991" i="5"/>
  <c r="E991" i="5" s="1"/>
  <c r="X991" i="5" s="1"/>
  <c r="V992" i="5"/>
  <c r="E992" i="5"/>
  <c r="X992" i="5" s="1"/>
  <c r="V993" i="5"/>
  <c r="E993" i="5" s="1"/>
  <c r="X993" i="5" s="1"/>
  <c r="V994" i="5"/>
  <c r="E994" i="5"/>
  <c r="X994" i="5" s="1"/>
  <c r="V995" i="5"/>
  <c r="E995" i="5"/>
  <c r="X995" i="5" s="1"/>
  <c r="V996" i="5"/>
  <c r="E996" i="5"/>
  <c r="X996" i="5" s="1"/>
  <c r="V997" i="5"/>
  <c r="E997" i="5" s="1"/>
  <c r="X997" i="5" s="1"/>
  <c r="V998" i="5"/>
  <c r="E998" i="5"/>
  <c r="X998" i="5" s="1"/>
  <c r="V999" i="5"/>
  <c r="E999" i="5" s="1"/>
  <c r="X999" i="5" s="1"/>
  <c r="V1000" i="5"/>
  <c r="E1000" i="5"/>
  <c r="X1000" i="5" s="1"/>
  <c r="V1001" i="5"/>
  <c r="E1001" i="5"/>
  <c r="X1001" i="5" s="1"/>
  <c r="V1002" i="5"/>
  <c r="E1002" i="5"/>
  <c r="X1002" i="5" s="1"/>
  <c r="V1003" i="5"/>
  <c r="E1003" i="5" s="1"/>
  <c r="X1003" i="5" s="1"/>
  <c r="V1004" i="5"/>
  <c r="E1004" i="5"/>
  <c r="X1004" i="5" s="1"/>
  <c r="V1005" i="5"/>
  <c r="E1005" i="5" s="1"/>
  <c r="X1005" i="5" s="1"/>
  <c r="V1006" i="5"/>
  <c r="E1006" i="5"/>
  <c r="X1006" i="5" s="1"/>
  <c r="V1007" i="5"/>
  <c r="E1007" i="5"/>
  <c r="X1007" i="5" s="1"/>
  <c r="V1008" i="5"/>
  <c r="E1008" i="5"/>
  <c r="X1008" i="5" s="1"/>
  <c r="V1009" i="5"/>
  <c r="E1009" i="5" s="1"/>
  <c r="X1009" i="5" s="1"/>
  <c r="V1010" i="5"/>
  <c r="E1010" i="5"/>
  <c r="X1010" i="5" s="1"/>
  <c r="V1011" i="5"/>
  <c r="E1011" i="5" s="1"/>
  <c r="X1011" i="5" s="1"/>
  <c r="V1012" i="5"/>
  <c r="E1012" i="5"/>
  <c r="X1012" i="5" s="1"/>
  <c r="V1013" i="5"/>
  <c r="E1013" i="5"/>
  <c r="X1013" i="5" s="1"/>
  <c r="V1014" i="5"/>
  <c r="E1014" i="5"/>
  <c r="X1014" i="5" s="1"/>
  <c r="V1015" i="5"/>
  <c r="E1015" i="5" s="1"/>
  <c r="X1015" i="5" s="1"/>
  <c r="V1016" i="5"/>
  <c r="E1016" i="5"/>
  <c r="X1016" i="5" s="1"/>
  <c r="V1017" i="5"/>
  <c r="E1017" i="5" s="1"/>
  <c r="X1017" i="5" s="1"/>
  <c r="V1018" i="5"/>
  <c r="E1018" i="5"/>
  <c r="X1018" i="5" s="1"/>
  <c r="V1019" i="5"/>
  <c r="E1019" i="5"/>
  <c r="X1019" i="5" s="1"/>
  <c r="V1020" i="5"/>
  <c r="E1020" i="5"/>
  <c r="X1020" i="5" s="1"/>
  <c r="V1021" i="5"/>
  <c r="E1021" i="5" s="1"/>
  <c r="X1021" i="5" s="1"/>
  <c r="V1022" i="5"/>
  <c r="E1022" i="5"/>
  <c r="X1022" i="5" s="1"/>
  <c r="V1023" i="5"/>
  <c r="E1023" i="5" s="1"/>
  <c r="X1023" i="5" s="1"/>
  <c r="V1024" i="5"/>
  <c r="E1024" i="5"/>
  <c r="X1024" i="5" s="1"/>
  <c r="V1025" i="5"/>
  <c r="E1025" i="5"/>
  <c r="X1025" i="5" s="1"/>
  <c r="V1026" i="5"/>
  <c r="E1026" i="5"/>
  <c r="X1026" i="5" s="1"/>
  <c r="V1027" i="5"/>
  <c r="E1027" i="5" s="1"/>
  <c r="X1027" i="5" s="1"/>
  <c r="V1028" i="5"/>
  <c r="E1028" i="5" s="1"/>
  <c r="X1028" i="5" s="1"/>
  <c r="V1029" i="5"/>
  <c r="E1029" i="5" s="1"/>
  <c r="X1029" i="5" s="1"/>
  <c r="V1030" i="5"/>
  <c r="E1030" i="5"/>
  <c r="X1030" i="5" s="1"/>
  <c r="V1031" i="5"/>
  <c r="E1031" i="5"/>
  <c r="X1031" i="5" s="1"/>
  <c r="V1032" i="5"/>
  <c r="E1032" i="5"/>
  <c r="X1032" i="5" s="1"/>
  <c r="V1033" i="5"/>
  <c r="E1033" i="5" s="1"/>
  <c r="X1033" i="5" s="1"/>
  <c r="V1034" i="5"/>
  <c r="E1034" i="5"/>
  <c r="X1034" i="5" s="1"/>
  <c r="V1035" i="5"/>
  <c r="E1035" i="5" s="1"/>
  <c r="X1035" i="5" s="1"/>
  <c r="V1036" i="5"/>
  <c r="E1036" i="5"/>
  <c r="X1036" i="5" s="1"/>
  <c r="V1037" i="5"/>
  <c r="E1037" i="5"/>
  <c r="X1037" i="5" s="1"/>
  <c r="V1038" i="5"/>
  <c r="E1038" i="5"/>
  <c r="X1038" i="5" s="1"/>
  <c r="V1039" i="5"/>
  <c r="E1039" i="5" s="1"/>
  <c r="X1039" i="5" s="1"/>
  <c r="V1040" i="5"/>
  <c r="E1040" i="5"/>
  <c r="X1040" i="5" s="1"/>
  <c r="V1041" i="5"/>
  <c r="E1041" i="5" s="1"/>
  <c r="X1041" i="5" s="1"/>
  <c r="V1042" i="5"/>
  <c r="E1042" i="5"/>
  <c r="X1042" i="5" s="1"/>
  <c r="V1043" i="5"/>
  <c r="E1043" i="5"/>
  <c r="X1043" i="5" s="1"/>
  <c r="V1044" i="5"/>
  <c r="E1044" i="5"/>
  <c r="X1044" i="5" s="1"/>
  <c r="V1045" i="5"/>
  <c r="E1045" i="5" s="1"/>
  <c r="X1045" i="5" s="1"/>
  <c r="V1046" i="5"/>
  <c r="E1046" i="5" s="1"/>
  <c r="X1046" i="5" s="1"/>
  <c r="V1047" i="5"/>
  <c r="E1047" i="5" s="1"/>
  <c r="X1047" i="5" s="1"/>
  <c r="V1048" i="5"/>
  <c r="E1048" i="5"/>
  <c r="X1048" i="5" s="1"/>
  <c r="V1049" i="5"/>
  <c r="E1049" i="5"/>
  <c r="X1049" i="5" s="1"/>
  <c r="V1050" i="5"/>
  <c r="E1050" i="5"/>
  <c r="X1050" i="5" s="1"/>
  <c r="V1051" i="5"/>
  <c r="E1051" i="5" s="1"/>
  <c r="X1051" i="5" s="1"/>
  <c r="V1052" i="5"/>
  <c r="E1052" i="5"/>
  <c r="X1052" i="5" s="1"/>
  <c r="V1053" i="5"/>
  <c r="E1053" i="5" s="1"/>
  <c r="X1053" i="5" s="1"/>
  <c r="V1054" i="5"/>
  <c r="E1054" i="5"/>
  <c r="X1054" i="5" s="1"/>
  <c r="V1055" i="5"/>
  <c r="E1055" i="5"/>
  <c r="X1055" i="5" s="1"/>
  <c r="V1056" i="5"/>
  <c r="E1056" i="5"/>
  <c r="X1056" i="5" s="1"/>
  <c r="V1057" i="5"/>
  <c r="E1057" i="5" s="1"/>
  <c r="X1057" i="5" s="1"/>
  <c r="V1058" i="5"/>
  <c r="E1058" i="5" s="1"/>
  <c r="X1058" i="5" s="1"/>
  <c r="V1059" i="5"/>
  <c r="E1059" i="5" s="1"/>
  <c r="X1059" i="5" s="1"/>
  <c r="V1060" i="5"/>
  <c r="E1060" i="5"/>
  <c r="X1060" i="5" s="1"/>
  <c r="V1061" i="5"/>
  <c r="E1061" i="5"/>
  <c r="X1061" i="5" s="1"/>
  <c r="V1062" i="5"/>
  <c r="E1062" i="5"/>
  <c r="X1062" i="5" s="1"/>
  <c r="V1063" i="5"/>
  <c r="E1063" i="5" s="1"/>
  <c r="X1063" i="5" s="1"/>
  <c r="V1064" i="5"/>
  <c r="E1064" i="5" s="1"/>
  <c r="X1064" i="5" s="1"/>
  <c r="V1065" i="5"/>
  <c r="E1065" i="5" s="1"/>
  <c r="X1065" i="5" s="1"/>
  <c r="V1066" i="5"/>
  <c r="E1066" i="5"/>
  <c r="X1066" i="5" s="1"/>
  <c r="V1067" i="5"/>
  <c r="E1067" i="5"/>
  <c r="X1067" i="5" s="1"/>
  <c r="V1068" i="5"/>
  <c r="E1068" i="5"/>
  <c r="X1068" i="5" s="1"/>
  <c r="V1069" i="5"/>
  <c r="E1069" i="5" s="1"/>
  <c r="X1069" i="5" s="1"/>
  <c r="V1070" i="5"/>
  <c r="E1070" i="5"/>
  <c r="X1070" i="5" s="1"/>
  <c r="V1071" i="5"/>
  <c r="E1071" i="5" s="1"/>
  <c r="X1071" i="5" s="1"/>
  <c r="V1072" i="5"/>
  <c r="E1072" i="5"/>
  <c r="X1072" i="5" s="1"/>
  <c r="V1073" i="5"/>
  <c r="E1073" i="5"/>
  <c r="X1073" i="5" s="1"/>
  <c r="V1074" i="5"/>
  <c r="E1074" i="5"/>
  <c r="X1074" i="5" s="1"/>
  <c r="V1075" i="5"/>
  <c r="E1075" i="5" s="1"/>
  <c r="X1075" i="5" s="1"/>
  <c r="V1076" i="5"/>
  <c r="E1076" i="5"/>
  <c r="X1076" i="5" s="1"/>
  <c r="V1077" i="5"/>
  <c r="E1077" i="5" s="1"/>
  <c r="X1077" i="5" s="1"/>
  <c r="V1078" i="5"/>
  <c r="E1078" i="5"/>
  <c r="X1078" i="5" s="1"/>
  <c r="V1079" i="5"/>
  <c r="E1079" i="5"/>
  <c r="X1079" i="5" s="1"/>
  <c r="V1080" i="5"/>
  <c r="E1080" i="5"/>
  <c r="X1080" i="5" s="1"/>
  <c r="V1081" i="5"/>
  <c r="E1081" i="5" s="1"/>
  <c r="X1081" i="5" s="1"/>
  <c r="V1082" i="5"/>
  <c r="E1082" i="5" s="1"/>
  <c r="X1082" i="5" s="1"/>
  <c r="V1083" i="5"/>
  <c r="E1083" i="5" s="1"/>
  <c r="X1083" i="5" s="1"/>
  <c r="V1084" i="5"/>
  <c r="E1084" i="5"/>
  <c r="X1084" i="5" s="1"/>
  <c r="V1085" i="5"/>
  <c r="E1085" i="5"/>
  <c r="X1085" i="5" s="1"/>
  <c r="V1086" i="5"/>
  <c r="E1086" i="5"/>
  <c r="X1086" i="5" s="1"/>
  <c r="V1087" i="5"/>
  <c r="E1087" i="5" s="1"/>
  <c r="X1087" i="5" s="1"/>
  <c r="V1088" i="5"/>
  <c r="E1088" i="5" s="1"/>
  <c r="X1088" i="5" s="1"/>
  <c r="V1089" i="5"/>
  <c r="E1089" i="5" s="1"/>
  <c r="X1089" i="5" s="1"/>
  <c r="V1090" i="5"/>
  <c r="E1090" i="5"/>
  <c r="X1090" i="5" s="1"/>
  <c r="V1091" i="5"/>
  <c r="E1091" i="5"/>
  <c r="X1091" i="5" s="1"/>
  <c r="V1092" i="5"/>
  <c r="E1092" i="5"/>
  <c r="X1092" i="5" s="1"/>
  <c r="V1093" i="5"/>
  <c r="E1093" i="5" s="1"/>
  <c r="X1093" i="5" s="1"/>
  <c r="V1094" i="5"/>
  <c r="E1094" i="5" s="1"/>
  <c r="X1094" i="5" s="1"/>
  <c r="V1095" i="5"/>
  <c r="E1095" i="5" s="1"/>
  <c r="X1095" i="5" s="1"/>
  <c r="V1096" i="5"/>
  <c r="E1096" i="5"/>
  <c r="X1096" i="5" s="1"/>
  <c r="V1097" i="5"/>
  <c r="E1097" i="5"/>
  <c r="X1097" i="5" s="1"/>
  <c r="V1098" i="5"/>
  <c r="E1098" i="5"/>
  <c r="X1098" i="5" s="1"/>
  <c r="V1099" i="5"/>
  <c r="E1099" i="5" s="1"/>
  <c r="X1099" i="5" s="1"/>
  <c r="V1100" i="5"/>
  <c r="E1100" i="5" s="1"/>
  <c r="X1100" i="5" s="1"/>
  <c r="V1101" i="5"/>
  <c r="E1101" i="5" s="1"/>
  <c r="X1101" i="5" s="1"/>
  <c r="V1102" i="5"/>
  <c r="E1102" i="5"/>
  <c r="X1102" i="5" s="1"/>
  <c r="V1103" i="5"/>
  <c r="E1103" i="5"/>
  <c r="X1103" i="5" s="1"/>
  <c r="V1104" i="5"/>
  <c r="E1104" i="5"/>
  <c r="X1104" i="5" s="1"/>
  <c r="V1105" i="5"/>
  <c r="E1105" i="5" s="1"/>
  <c r="X1105" i="5" s="1"/>
  <c r="V1106" i="5"/>
  <c r="E1106" i="5"/>
  <c r="X1106" i="5" s="1"/>
  <c r="V1107" i="5"/>
  <c r="E1107" i="5" s="1"/>
  <c r="X1107" i="5" s="1"/>
  <c r="V1108" i="5"/>
  <c r="E1108" i="5"/>
  <c r="X1108" i="5" s="1"/>
  <c r="V1109" i="5"/>
  <c r="E1109" i="5"/>
  <c r="X1109" i="5" s="1"/>
  <c r="V1110" i="5"/>
  <c r="E1110" i="5"/>
  <c r="X1110" i="5" s="1"/>
  <c r="V1111" i="5"/>
  <c r="E1111" i="5" s="1"/>
  <c r="X1111" i="5" s="1"/>
  <c r="V1112" i="5"/>
  <c r="E1112" i="5"/>
  <c r="X1112" i="5" s="1"/>
  <c r="V1113" i="5"/>
  <c r="E1113" i="5" s="1"/>
  <c r="X1113" i="5" s="1"/>
  <c r="V1114" i="5"/>
  <c r="E1114" i="5"/>
  <c r="X1114" i="5" s="1"/>
  <c r="V1115" i="5"/>
  <c r="E1115" i="5"/>
  <c r="X1115" i="5" s="1"/>
  <c r="V1116" i="5"/>
  <c r="E1116" i="5"/>
  <c r="X1116" i="5" s="1"/>
  <c r="V1117" i="5"/>
  <c r="E1117" i="5" s="1"/>
  <c r="X1117" i="5" s="1"/>
  <c r="V1118" i="5"/>
  <c r="E1118" i="5" s="1"/>
  <c r="X1118" i="5" s="1"/>
  <c r="V1119" i="5"/>
  <c r="E1119" i="5" s="1"/>
  <c r="X1119" i="5" s="1"/>
  <c r="V1120" i="5"/>
  <c r="E1120" i="5"/>
  <c r="X1120" i="5" s="1"/>
  <c r="V1121" i="5"/>
  <c r="E1121" i="5"/>
  <c r="X1121" i="5" s="1"/>
  <c r="V1122" i="5"/>
  <c r="E1122" i="5"/>
  <c r="X1122" i="5" s="1"/>
  <c r="V1123" i="5"/>
  <c r="E1123" i="5" s="1"/>
  <c r="X1123" i="5" s="1"/>
  <c r="V1124" i="5"/>
  <c r="E1124" i="5" s="1"/>
  <c r="X1124" i="5" s="1"/>
  <c r="V1125" i="5"/>
  <c r="E1125" i="5" s="1"/>
  <c r="X1125" i="5" s="1"/>
  <c r="V1126" i="5"/>
  <c r="E1126" i="5"/>
  <c r="X1126" i="5" s="1"/>
  <c r="V1127" i="5"/>
  <c r="E1127" i="5"/>
  <c r="X1127" i="5" s="1"/>
  <c r="V1128" i="5"/>
  <c r="E1128" i="5"/>
  <c r="X1128" i="5" s="1"/>
  <c r="V1129" i="5"/>
  <c r="E1129" i="5" s="1"/>
  <c r="X1129" i="5" s="1"/>
  <c r="V1130" i="5"/>
  <c r="E1130" i="5" s="1"/>
  <c r="X1130" i="5" s="1"/>
  <c r="V1131" i="5"/>
  <c r="E1131" i="5" s="1"/>
  <c r="X1131" i="5" s="1"/>
  <c r="V1132" i="5"/>
  <c r="E1132" i="5"/>
  <c r="X1132" i="5" s="1"/>
  <c r="V1133" i="5"/>
  <c r="E1133" i="5"/>
  <c r="X1133" i="5" s="1"/>
  <c r="V1134" i="5"/>
  <c r="E1134" i="5"/>
  <c r="X1134" i="5" s="1"/>
  <c r="V1135" i="5"/>
  <c r="E1135" i="5" s="1"/>
  <c r="X1135" i="5" s="1"/>
  <c r="V1136" i="5"/>
  <c r="E1136" i="5" s="1"/>
  <c r="X1136" i="5" s="1"/>
  <c r="V1137" i="5"/>
  <c r="E1137" i="5" s="1"/>
  <c r="X1137" i="5" s="1"/>
  <c r="V1138" i="5"/>
  <c r="E1138" i="5"/>
  <c r="X1138" i="5" s="1"/>
  <c r="V1139" i="5"/>
  <c r="E1139" i="5"/>
  <c r="X1139" i="5" s="1"/>
  <c r="V1140" i="5"/>
  <c r="E1140" i="5"/>
  <c r="X1140" i="5" s="1"/>
  <c r="V1141" i="5"/>
  <c r="E1141" i="5" s="1"/>
  <c r="X1141" i="5" s="1"/>
  <c r="V1142" i="5"/>
  <c r="E1142" i="5" s="1"/>
  <c r="X1142" i="5" s="1"/>
  <c r="V1143" i="5"/>
  <c r="E1143" i="5" s="1"/>
  <c r="X1143" i="5" s="1"/>
  <c r="V1144" i="5"/>
  <c r="E1144" i="5"/>
  <c r="X1144" i="5" s="1"/>
  <c r="V1145" i="5"/>
  <c r="E1145" i="5"/>
  <c r="X1145" i="5" s="1"/>
  <c r="V1146" i="5"/>
  <c r="E1146" i="5"/>
  <c r="X1146" i="5" s="1"/>
  <c r="V1147" i="5"/>
  <c r="E1147" i="5" s="1"/>
  <c r="X1147" i="5" s="1"/>
  <c r="V1148" i="5"/>
  <c r="E1148" i="5"/>
  <c r="X1148" i="5" s="1"/>
  <c r="V1149" i="5"/>
  <c r="E1149" i="5" s="1"/>
  <c r="X1149" i="5" s="1"/>
  <c r="V1150" i="5"/>
  <c r="E1150" i="5"/>
  <c r="X1150" i="5" s="1"/>
  <c r="V1151" i="5"/>
  <c r="E1151" i="5"/>
  <c r="X1151" i="5" s="1"/>
  <c r="V1152" i="5"/>
  <c r="E1152" i="5"/>
  <c r="X1152" i="5" s="1"/>
  <c r="V1153" i="5"/>
  <c r="E1153" i="5" s="1"/>
  <c r="X1153" i="5" s="1"/>
  <c r="V1154" i="5"/>
  <c r="E1154" i="5" s="1"/>
  <c r="X1154" i="5" s="1"/>
  <c r="V1155" i="5"/>
  <c r="E1155" i="5" s="1"/>
  <c r="X1155" i="5" s="1"/>
  <c r="V1156" i="5"/>
  <c r="E1156" i="5"/>
  <c r="X1156" i="5" s="1"/>
  <c r="V1157" i="5"/>
  <c r="E1157" i="5"/>
  <c r="X1157" i="5" s="1"/>
  <c r="V1158" i="5"/>
  <c r="E1158" i="5"/>
  <c r="X1158" i="5" s="1"/>
  <c r="V1159" i="5"/>
  <c r="E1159" i="5" s="1"/>
  <c r="X1159" i="5" s="1"/>
  <c r="V1160" i="5"/>
  <c r="E1160" i="5" s="1"/>
  <c r="X1160" i="5" s="1"/>
  <c r="V1161" i="5"/>
  <c r="E1161" i="5" s="1"/>
  <c r="X1161" i="5" s="1"/>
  <c r="V1162" i="5"/>
  <c r="E1162" i="5"/>
  <c r="X1162" i="5" s="1"/>
  <c r="V1163" i="5"/>
  <c r="E1163" i="5"/>
  <c r="X1163" i="5" s="1"/>
  <c r="V1164" i="5"/>
  <c r="E1164" i="5"/>
  <c r="X1164" i="5" s="1"/>
  <c r="V1165" i="5"/>
  <c r="E1165" i="5" s="1"/>
  <c r="X1165" i="5" s="1"/>
  <c r="V1166" i="5"/>
  <c r="E1166" i="5" s="1"/>
  <c r="X1166" i="5" s="1"/>
  <c r="V1167" i="5"/>
  <c r="E1167" i="5" s="1"/>
  <c r="X1167" i="5" s="1"/>
  <c r="V1168" i="5"/>
  <c r="E1168" i="5"/>
  <c r="X1168" i="5" s="1"/>
  <c r="V1169" i="5"/>
  <c r="E1169" i="5"/>
  <c r="X1169" i="5" s="1"/>
  <c r="V1170" i="5"/>
  <c r="E1170" i="5"/>
  <c r="X1170" i="5" s="1"/>
  <c r="V1171" i="5"/>
  <c r="E1171" i="5" s="1"/>
  <c r="X1171" i="5" s="1"/>
  <c r="V1172" i="5"/>
  <c r="E1172" i="5" s="1"/>
  <c r="X1172" i="5" s="1"/>
  <c r="V1173" i="5"/>
  <c r="E1173" i="5" s="1"/>
  <c r="X1173" i="5" s="1"/>
  <c r="V1174" i="5"/>
  <c r="E1174" i="5"/>
  <c r="X1174" i="5" s="1"/>
  <c r="V1175" i="5"/>
  <c r="E1175" i="5"/>
  <c r="X1175" i="5" s="1"/>
  <c r="V1176" i="5"/>
  <c r="E1176" i="5"/>
  <c r="X1176" i="5" s="1"/>
  <c r="V1177" i="5"/>
  <c r="E1177" i="5" s="1"/>
  <c r="X1177" i="5" s="1"/>
  <c r="V1178" i="5"/>
  <c r="E1178" i="5"/>
  <c r="X1178" i="5" s="1"/>
  <c r="V1179" i="5"/>
  <c r="E1179" i="5" s="1"/>
  <c r="X1179" i="5" s="1"/>
  <c r="V1180" i="5"/>
  <c r="E1180" i="5"/>
  <c r="X1180" i="5" s="1"/>
  <c r="V1181" i="5"/>
  <c r="E1181" i="5"/>
  <c r="X1181" i="5" s="1"/>
  <c r="V1182" i="5"/>
  <c r="E1182" i="5"/>
  <c r="X1182" i="5" s="1"/>
  <c r="V1183" i="5"/>
  <c r="E1183" i="5" s="1"/>
  <c r="X1183" i="5" s="1"/>
  <c r="V1184" i="5"/>
  <c r="E1184" i="5"/>
  <c r="X1184" i="5" s="1"/>
  <c r="V1185" i="5"/>
  <c r="E1185" i="5" s="1"/>
  <c r="X1185" i="5" s="1"/>
  <c r="V1186" i="5"/>
  <c r="E1186" i="5"/>
  <c r="X1186" i="5" s="1"/>
  <c r="V1187" i="5"/>
  <c r="E1187" i="5"/>
  <c r="X1187" i="5" s="1"/>
  <c r="V1188" i="5"/>
  <c r="E1188" i="5"/>
  <c r="X1188" i="5" s="1"/>
  <c r="V1189" i="5"/>
  <c r="E1189" i="5" s="1"/>
  <c r="X1189" i="5" s="1"/>
  <c r="V1190" i="5"/>
  <c r="E1190" i="5" s="1"/>
  <c r="X1190" i="5" s="1"/>
  <c r="V1191" i="5"/>
  <c r="E1191" i="5" s="1"/>
  <c r="X1191" i="5" s="1"/>
  <c r="V1192" i="5"/>
  <c r="E1192" i="5"/>
  <c r="X1192" i="5" s="1"/>
  <c r="V1193" i="5"/>
  <c r="E1193" i="5"/>
  <c r="X1193" i="5" s="1"/>
  <c r="V1194" i="5"/>
  <c r="E1194" i="5"/>
  <c r="X1194" i="5" s="1"/>
  <c r="V1195" i="5"/>
  <c r="E1195" i="5" s="1"/>
  <c r="X1195" i="5" s="1"/>
  <c r="V1196" i="5"/>
  <c r="E1196" i="5" s="1"/>
  <c r="X1196" i="5" s="1"/>
  <c r="V1197" i="5"/>
  <c r="E1197" i="5" s="1"/>
  <c r="X1197" i="5" s="1"/>
  <c r="V1198" i="5"/>
  <c r="E1198" i="5"/>
  <c r="X1198" i="5" s="1"/>
  <c r="V1199" i="5"/>
  <c r="E1199" i="5"/>
  <c r="X1199" i="5" s="1"/>
  <c r="V1200" i="5"/>
  <c r="E1200" i="5"/>
  <c r="X1200" i="5" s="1"/>
  <c r="V1201" i="5"/>
  <c r="E1201" i="5" s="1"/>
  <c r="X1201" i="5" s="1"/>
  <c r="V1202" i="5"/>
  <c r="E1202" i="5" s="1"/>
  <c r="X1202" i="5" s="1"/>
  <c r="V1203" i="5"/>
  <c r="E1203" i="5" s="1"/>
  <c r="X1203" i="5" s="1"/>
  <c r="V1204" i="5"/>
  <c r="E1204" i="5"/>
  <c r="X1204" i="5" s="1"/>
  <c r="V1205" i="5"/>
  <c r="E1205" i="5"/>
  <c r="X1205" i="5" s="1"/>
  <c r="V1206" i="5"/>
  <c r="E1206" i="5"/>
  <c r="X1206" i="5" s="1"/>
  <c r="V1207" i="5"/>
  <c r="E1207" i="5" s="1"/>
  <c r="X1207" i="5" s="1"/>
  <c r="V1208" i="5"/>
  <c r="E1208" i="5" s="1"/>
  <c r="X1208" i="5" s="1"/>
  <c r="V1209" i="5"/>
  <c r="E1209" i="5" s="1"/>
  <c r="X1209" i="5" s="1"/>
  <c r="V1210" i="5"/>
  <c r="E1210" i="5"/>
  <c r="X1210" i="5" s="1"/>
  <c r="V1211" i="5"/>
  <c r="E1211" i="5"/>
  <c r="X1211" i="5" s="1"/>
  <c r="V1212" i="5"/>
  <c r="E1212" i="5"/>
  <c r="X1212" i="5" s="1"/>
  <c r="V1213" i="5"/>
  <c r="E1213" i="5" s="1"/>
  <c r="X1213" i="5" s="1"/>
  <c r="V1214" i="5"/>
  <c r="E1214" i="5"/>
  <c r="X1214" i="5" s="1"/>
  <c r="V1215" i="5"/>
  <c r="E1215" i="5" s="1"/>
  <c r="X1215" i="5" s="1"/>
  <c r="V1216" i="5"/>
  <c r="E1216" i="5"/>
  <c r="X1216" i="5" s="1"/>
  <c r="V1217" i="5"/>
  <c r="E1217" i="5"/>
  <c r="X1217" i="5" s="1"/>
  <c r="V1218" i="5"/>
  <c r="E1218" i="5"/>
  <c r="X1218" i="5" s="1"/>
  <c r="V1219" i="5"/>
  <c r="E1219" i="5" s="1"/>
  <c r="X1219" i="5" s="1"/>
  <c r="V1220" i="5"/>
  <c r="E1220" i="5"/>
  <c r="X1220" i="5" s="1"/>
  <c r="V1221" i="5"/>
  <c r="E1221" i="5" s="1"/>
  <c r="X1221" i="5" s="1"/>
  <c r="V1222" i="5"/>
  <c r="E1222" i="5"/>
  <c r="X1222" i="5" s="1"/>
  <c r="V1223" i="5"/>
  <c r="E1223" i="5"/>
  <c r="X1223" i="5" s="1"/>
  <c r="V1224" i="5"/>
  <c r="E1224" i="5"/>
  <c r="X1224" i="5" s="1"/>
  <c r="V1225" i="5"/>
  <c r="E1225" i="5" s="1"/>
  <c r="X1225" i="5" s="1"/>
  <c r="V1226" i="5"/>
  <c r="E1226" i="5" s="1"/>
  <c r="X1226" i="5" s="1"/>
  <c r="V1227" i="5"/>
  <c r="E1227" i="5" s="1"/>
  <c r="X1227" i="5" s="1"/>
  <c r="V1228" i="5"/>
  <c r="E1228" i="5"/>
  <c r="X1228" i="5" s="1"/>
  <c r="V1229" i="5"/>
  <c r="E1229" i="5"/>
  <c r="X1229" i="5" s="1"/>
  <c r="V1230" i="5"/>
  <c r="E1230" i="5"/>
  <c r="X1230" i="5" s="1"/>
  <c r="V1231" i="5"/>
  <c r="E1231" i="5" s="1"/>
  <c r="X1231" i="5" s="1"/>
  <c r="V1232" i="5"/>
  <c r="E1232" i="5" s="1"/>
  <c r="X1232" i="5" s="1"/>
  <c r="V1233" i="5"/>
  <c r="E1233" i="5" s="1"/>
  <c r="X1233" i="5" s="1"/>
  <c r="V1234" i="5"/>
  <c r="E1234" i="5"/>
  <c r="X1234" i="5" s="1"/>
  <c r="V1235" i="5"/>
  <c r="E1235" i="5"/>
  <c r="X1235" i="5" s="1"/>
  <c r="V1236" i="5"/>
  <c r="E1236" i="5"/>
  <c r="X1236" i="5" s="1"/>
  <c r="V1237" i="5"/>
  <c r="E1237" i="5" s="1"/>
  <c r="X1237" i="5" s="1"/>
  <c r="V1238" i="5"/>
  <c r="E1238" i="5" s="1"/>
  <c r="X1238" i="5" s="1"/>
  <c r="V1239" i="5"/>
  <c r="E1239" i="5" s="1"/>
  <c r="X1239" i="5" s="1"/>
  <c r="V1240" i="5"/>
  <c r="E1240" i="5"/>
  <c r="X1240" i="5" s="1"/>
  <c r="V1241" i="5"/>
  <c r="E1241" i="5"/>
  <c r="X1241" i="5" s="1"/>
  <c r="V1242" i="5"/>
  <c r="E1242" i="5"/>
  <c r="X1242" i="5" s="1"/>
  <c r="V1243" i="5"/>
  <c r="E1243" i="5" s="1"/>
  <c r="X1243" i="5" s="1"/>
  <c r="V1244" i="5"/>
  <c r="E1244" i="5" s="1"/>
  <c r="X1244" i="5" s="1"/>
  <c r="V1245" i="5"/>
  <c r="E1245" i="5" s="1"/>
  <c r="X1245" i="5" s="1"/>
  <c r="V1246" i="5"/>
  <c r="E1246" i="5"/>
  <c r="X1246" i="5" s="1"/>
  <c r="V1247" i="5"/>
  <c r="E1247" i="5"/>
  <c r="X1247" i="5" s="1"/>
  <c r="V1248" i="5"/>
  <c r="E1248" i="5"/>
  <c r="X1248" i="5" s="1"/>
  <c r="V1249" i="5"/>
  <c r="E1249" i="5" s="1"/>
  <c r="X1249" i="5" s="1"/>
  <c r="V1250" i="5"/>
  <c r="E1250" i="5" s="1"/>
  <c r="X1250" i="5" s="1"/>
  <c r="V1251" i="5"/>
  <c r="E1251" i="5" s="1"/>
  <c r="X1251" i="5" s="1"/>
  <c r="V1252" i="5"/>
  <c r="E1252" i="5"/>
  <c r="X1252" i="5" s="1"/>
  <c r="V1253" i="5"/>
  <c r="E1253" i="5"/>
  <c r="X1253" i="5" s="1"/>
  <c r="V1254" i="5"/>
  <c r="E1254" i="5"/>
  <c r="X1254" i="5" s="1"/>
  <c r="V1255" i="5"/>
  <c r="E1255" i="5" s="1"/>
  <c r="X1255" i="5" s="1"/>
  <c r="V1256" i="5"/>
  <c r="E1256" i="5"/>
  <c r="X1256" i="5" s="1"/>
  <c r="V1257" i="5"/>
  <c r="E1257" i="5" s="1"/>
  <c r="X1257" i="5" s="1"/>
  <c r="V1258" i="5"/>
  <c r="E1258" i="5"/>
  <c r="X1258" i="5" s="1"/>
  <c r="V1259" i="5"/>
  <c r="E1259" i="5"/>
  <c r="X1259" i="5" s="1"/>
  <c r="V1260" i="5"/>
  <c r="E1260" i="5"/>
  <c r="X1260" i="5" s="1"/>
  <c r="V1261" i="5"/>
  <c r="E1261" i="5" s="1"/>
  <c r="X1261" i="5" s="1"/>
  <c r="V1262" i="5"/>
  <c r="E1262" i="5" s="1"/>
  <c r="X1262" i="5" s="1"/>
  <c r="V1263" i="5"/>
  <c r="E1263" i="5" s="1"/>
  <c r="X1263" i="5" s="1"/>
  <c r="V1264" i="5"/>
  <c r="E1264" i="5"/>
  <c r="X1264" i="5" s="1"/>
  <c r="V1265" i="5"/>
  <c r="E1265" i="5"/>
  <c r="X1265" i="5" s="1"/>
  <c r="V1266" i="5"/>
  <c r="E1266" i="5"/>
  <c r="X1266" i="5" s="1"/>
  <c r="V1267" i="5"/>
  <c r="E1267" i="5" s="1"/>
  <c r="X1267" i="5" s="1"/>
  <c r="V1268" i="5"/>
  <c r="E1268" i="5" s="1"/>
  <c r="X1268" i="5" s="1"/>
  <c r="V1269" i="5"/>
  <c r="E1269" i="5" s="1"/>
  <c r="X1269" i="5" s="1"/>
  <c r="V1270" i="5"/>
  <c r="E1270" i="5"/>
  <c r="X1270" i="5" s="1"/>
  <c r="V1271" i="5"/>
  <c r="E1271" i="5"/>
  <c r="X1271" i="5" s="1"/>
  <c r="V1272" i="5"/>
  <c r="E1272" i="5"/>
  <c r="X1272" i="5" s="1"/>
  <c r="V1273" i="5"/>
  <c r="E1273" i="5" s="1"/>
  <c r="X1273" i="5" s="1"/>
  <c r="V1274" i="5"/>
  <c r="E1274" i="5" s="1"/>
  <c r="X1274" i="5" s="1"/>
  <c r="V1275" i="5"/>
  <c r="E1275" i="5" s="1"/>
  <c r="X1275" i="5" s="1"/>
  <c r="V1276" i="5"/>
  <c r="E1276" i="5"/>
  <c r="X1276" i="5" s="1"/>
  <c r="V1277" i="5"/>
  <c r="E1277" i="5"/>
  <c r="X1277" i="5" s="1"/>
  <c r="V1278" i="5"/>
  <c r="E1278" i="5"/>
  <c r="X1278" i="5" s="1"/>
  <c r="V1279" i="5"/>
  <c r="E1279" i="5" s="1"/>
  <c r="X1279" i="5" s="1"/>
  <c r="V1280" i="5"/>
  <c r="E1280" i="5" s="1"/>
  <c r="X1280" i="5" s="1"/>
  <c r="V1281" i="5"/>
  <c r="E1281" i="5" s="1"/>
  <c r="X1281" i="5" s="1"/>
  <c r="V1282" i="5"/>
  <c r="E1282" i="5"/>
  <c r="X1282" i="5" s="1"/>
  <c r="V1283" i="5"/>
  <c r="E1283" i="5"/>
  <c r="X1283" i="5" s="1"/>
  <c r="V1284" i="5"/>
  <c r="E1284" i="5"/>
  <c r="X1284" i="5" s="1"/>
  <c r="V1285" i="5"/>
  <c r="E1285" i="5" s="1"/>
  <c r="X1285" i="5" s="1"/>
  <c r="V1286" i="5"/>
  <c r="E1286" i="5"/>
  <c r="X1286" i="5" s="1"/>
  <c r="V1287" i="5"/>
  <c r="E1287" i="5" s="1"/>
  <c r="X1287" i="5" s="1"/>
  <c r="V1288" i="5"/>
  <c r="E1288" i="5"/>
  <c r="X1288" i="5" s="1"/>
  <c r="V1289" i="5"/>
  <c r="E1289" i="5"/>
  <c r="X1289" i="5" s="1"/>
  <c r="V1290" i="5"/>
  <c r="E1290" i="5"/>
  <c r="X1290" i="5" s="1"/>
  <c r="V1291" i="5"/>
  <c r="E1291" i="5" s="1"/>
  <c r="X1291" i="5" s="1"/>
  <c r="V1292" i="5"/>
  <c r="E1292" i="5"/>
  <c r="X1292" i="5" s="1"/>
  <c r="V1293" i="5"/>
  <c r="E1293" i="5" s="1"/>
  <c r="X1293" i="5" s="1"/>
  <c r="V1294" i="5"/>
  <c r="E1294" i="5"/>
  <c r="X1294" i="5" s="1"/>
  <c r="V1295" i="5"/>
  <c r="E1295" i="5"/>
  <c r="X1295" i="5" s="1"/>
  <c r="V1296" i="5"/>
  <c r="E1296" i="5"/>
  <c r="X1296" i="5" s="1"/>
  <c r="V1297" i="5"/>
  <c r="E1297" i="5" s="1"/>
  <c r="X1297" i="5" s="1"/>
  <c r="V1298" i="5"/>
  <c r="E1298" i="5" s="1"/>
  <c r="X1298" i="5" s="1"/>
  <c r="V1299" i="5"/>
  <c r="E1299" i="5" s="1"/>
  <c r="X1299" i="5" s="1"/>
  <c r="V1300" i="5"/>
  <c r="E1300" i="5"/>
  <c r="X1300" i="5" s="1"/>
  <c r="V1301" i="5"/>
  <c r="E1301" i="5"/>
  <c r="X1301" i="5" s="1"/>
  <c r="V1302" i="5"/>
  <c r="E1302" i="5"/>
  <c r="X1302" i="5" s="1"/>
  <c r="V1303" i="5"/>
  <c r="E1303" i="5" s="1"/>
  <c r="X1303" i="5" s="1"/>
  <c r="V1304" i="5"/>
  <c r="E1304" i="5" s="1"/>
  <c r="X1304" i="5" s="1"/>
  <c r="V1305" i="5"/>
  <c r="E1305" i="5" s="1"/>
  <c r="X1305" i="5" s="1"/>
  <c r="V1306" i="5"/>
  <c r="E1306" i="5"/>
  <c r="X1306" i="5" s="1"/>
  <c r="V1307" i="5"/>
  <c r="E1307" i="5"/>
  <c r="X1307" i="5" s="1"/>
  <c r="V1308" i="5"/>
  <c r="E1308" i="5"/>
  <c r="X1308" i="5" s="1"/>
  <c r="V1309" i="5"/>
  <c r="E1309" i="5" s="1"/>
  <c r="X1309" i="5" s="1"/>
  <c r="V1310" i="5"/>
  <c r="E1310" i="5" s="1"/>
  <c r="X1310" i="5" s="1"/>
  <c r="V1311" i="5"/>
  <c r="E1311" i="5" s="1"/>
  <c r="X1311" i="5" s="1"/>
  <c r="V1312" i="5"/>
  <c r="E1312" i="5"/>
  <c r="X1312" i="5" s="1"/>
  <c r="V1313" i="5"/>
  <c r="E1313" i="5"/>
  <c r="X1313" i="5" s="1"/>
  <c r="V1314" i="5"/>
  <c r="E1314" i="5"/>
  <c r="X1314" i="5" s="1"/>
  <c r="V1315" i="5"/>
  <c r="E1315" i="5" s="1"/>
  <c r="X1315" i="5" s="1"/>
  <c r="V1316" i="5"/>
  <c r="E1316" i="5" s="1"/>
  <c r="X1316" i="5" s="1"/>
  <c r="V1317" i="5"/>
  <c r="E1317" i="5" s="1"/>
  <c r="X1317" i="5" s="1"/>
  <c r="V1318" i="5"/>
  <c r="E1318" i="5"/>
  <c r="X1318" i="5" s="1"/>
  <c r="V1319" i="5"/>
  <c r="E1319" i="5"/>
  <c r="X1319" i="5" s="1"/>
  <c r="V1320" i="5"/>
  <c r="E1320" i="5"/>
  <c r="X1320" i="5" s="1"/>
  <c r="V1321" i="5"/>
  <c r="E1321" i="5" s="1"/>
  <c r="X1321" i="5" s="1"/>
  <c r="V1322" i="5"/>
  <c r="E1322" i="5"/>
  <c r="X1322" i="5" s="1"/>
  <c r="V1323" i="5"/>
  <c r="E1323" i="5" s="1"/>
  <c r="X1323" i="5" s="1"/>
  <c r="V1324" i="5"/>
  <c r="E1324" i="5"/>
  <c r="X1324" i="5" s="1"/>
  <c r="V1325" i="5"/>
  <c r="E1325" i="5"/>
  <c r="X1325" i="5" s="1"/>
  <c r="V1326" i="5"/>
  <c r="E1326" i="5"/>
  <c r="X1326" i="5" s="1"/>
  <c r="V1327" i="5"/>
  <c r="E1327" i="5" s="1"/>
  <c r="X1327" i="5" s="1"/>
  <c r="V1328" i="5"/>
  <c r="E1328" i="5"/>
  <c r="X1328" i="5" s="1"/>
  <c r="V1329" i="5"/>
  <c r="E1329" i="5" s="1"/>
  <c r="X1329" i="5" s="1"/>
  <c r="V1330" i="5"/>
  <c r="E1330" i="5"/>
  <c r="X1330" i="5" s="1"/>
  <c r="V1331" i="5"/>
  <c r="E1331" i="5"/>
  <c r="X1331" i="5" s="1"/>
  <c r="V1332" i="5"/>
  <c r="E1332" i="5"/>
  <c r="X1332" i="5" s="1"/>
  <c r="V1333" i="5"/>
  <c r="E1333" i="5" s="1"/>
  <c r="X1333" i="5" s="1"/>
  <c r="V1334" i="5"/>
  <c r="E1334" i="5" s="1"/>
  <c r="X1334" i="5" s="1"/>
  <c r="V1335" i="5"/>
  <c r="E1335" i="5" s="1"/>
  <c r="X1335" i="5" s="1"/>
  <c r="V1336" i="5"/>
  <c r="E1336" i="5"/>
  <c r="X1336" i="5" s="1"/>
  <c r="V1337" i="5"/>
  <c r="E1337" i="5"/>
  <c r="X1337" i="5" s="1"/>
  <c r="V1338" i="5"/>
  <c r="E1338" i="5"/>
  <c r="X1338" i="5" s="1"/>
  <c r="V1339" i="5"/>
  <c r="E1339" i="5" s="1"/>
  <c r="X1339" i="5" s="1"/>
  <c r="V1340" i="5"/>
  <c r="E1340" i="5" s="1"/>
  <c r="X1340" i="5" s="1"/>
  <c r="V1341" i="5"/>
  <c r="E1341" i="5" s="1"/>
  <c r="X1341" i="5" s="1"/>
  <c r="V1342" i="5"/>
  <c r="E1342" i="5"/>
  <c r="X1342" i="5" s="1"/>
  <c r="V1343" i="5"/>
  <c r="E1343" i="5"/>
  <c r="X1343" i="5" s="1"/>
  <c r="V1344" i="5"/>
  <c r="E1344" i="5"/>
  <c r="X1344" i="5" s="1"/>
  <c r="V1345" i="5"/>
  <c r="E1345" i="5" s="1"/>
  <c r="X1345" i="5" s="1"/>
  <c r="V1346" i="5"/>
  <c r="E1346" i="5" s="1"/>
  <c r="X1346" i="5" s="1"/>
  <c r="V1347" i="5"/>
  <c r="E1347" i="5" s="1"/>
  <c r="X1347" i="5" s="1"/>
  <c r="V1348" i="5"/>
  <c r="E1348" i="5"/>
  <c r="X1348" i="5" s="1"/>
  <c r="V1349" i="5"/>
  <c r="E1349" i="5"/>
  <c r="X1349" i="5" s="1"/>
  <c r="V1350" i="5"/>
  <c r="E1350" i="5"/>
  <c r="X1350" i="5" s="1"/>
  <c r="V1351" i="5"/>
  <c r="E1351" i="5" s="1"/>
  <c r="X1351" i="5" s="1"/>
  <c r="V1352" i="5"/>
  <c r="E1352" i="5" s="1"/>
  <c r="X1352" i="5" s="1"/>
  <c r="V1353" i="5"/>
  <c r="E1353" i="5" s="1"/>
  <c r="X1353" i="5" s="1"/>
  <c r="V1354" i="5"/>
  <c r="E1354" i="5"/>
  <c r="X1354" i="5" s="1"/>
  <c r="V1355" i="5"/>
  <c r="E1355" i="5"/>
  <c r="X1355" i="5" s="1"/>
  <c r="V1356" i="5"/>
  <c r="E1356" i="5"/>
  <c r="X1356" i="5" s="1"/>
  <c r="V1357" i="5"/>
  <c r="E1357" i="5" s="1"/>
  <c r="X1357" i="5" s="1"/>
  <c r="V1358" i="5"/>
  <c r="E1358" i="5" s="1"/>
  <c r="X1358" i="5" s="1"/>
  <c r="V1359" i="5"/>
  <c r="E1359" i="5" s="1"/>
  <c r="X1359" i="5" s="1"/>
  <c r="V1360" i="5"/>
  <c r="E1360" i="5"/>
  <c r="X1360" i="5" s="1"/>
  <c r="V1361" i="5"/>
  <c r="E1361" i="5"/>
  <c r="X1361" i="5" s="1"/>
  <c r="V1362" i="5"/>
  <c r="E1362" i="5"/>
  <c r="X1362" i="5" s="1"/>
  <c r="V1363" i="5"/>
  <c r="E1363" i="5" s="1"/>
  <c r="X1363" i="5" s="1"/>
  <c r="V1364" i="5"/>
  <c r="E1364" i="5"/>
  <c r="X1364" i="5" s="1"/>
  <c r="V1365" i="5"/>
  <c r="E1365" i="5" s="1"/>
  <c r="X1365" i="5" s="1"/>
  <c r="V1366" i="5"/>
  <c r="E1366" i="5" s="1"/>
  <c r="X1366" i="5" s="1"/>
  <c r="V1367" i="5"/>
  <c r="E1367" i="5"/>
  <c r="X1367" i="5" s="1"/>
  <c r="V1368" i="5"/>
  <c r="E1368" i="5"/>
  <c r="X1368" i="5" s="1"/>
  <c r="V1369" i="5"/>
  <c r="E1369" i="5" s="1"/>
  <c r="X1369" i="5" s="1"/>
  <c r="V1370" i="5"/>
  <c r="E1370" i="5" s="1"/>
  <c r="X1370" i="5" s="1"/>
  <c r="V1371" i="5"/>
  <c r="E1371" i="5" s="1"/>
  <c r="X1371" i="5" s="1"/>
  <c r="V1372" i="5"/>
  <c r="E1372" i="5"/>
  <c r="X1372" i="5" s="1"/>
  <c r="V1373" i="5"/>
  <c r="E1373" i="5"/>
  <c r="X1373" i="5" s="1"/>
  <c r="V1374" i="5"/>
  <c r="E1374" i="5"/>
  <c r="X1374" i="5" s="1"/>
  <c r="V1375" i="5"/>
  <c r="E1375" i="5" s="1"/>
  <c r="X1375" i="5" s="1"/>
  <c r="V1376" i="5"/>
  <c r="E1376" i="5" s="1"/>
  <c r="X1376" i="5" s="1"/>
  <c r="V1377" i="5"/>
  <c r="E1377" i="5" s="1"/>
  <c r="X1377" i="5" s="1"/>
  <c r="V1378" i="5"/>
  <c r="E1378" i="5"/>
  <c r="X1378" i="5" s="1"/>
  <c r="V1379" i="5"/>
  <c r="E1379" i="5"/>
  <c r="X1379" i="5" s="1"/>
  <c r="V1380" i="5"/>
  <c r="E1380" i="5"/>
  <c r="X1380" i="5" s="1"/>
  <c r="V1381" i="5"/>
  <c r="E1381" i="5" s="1"/>
  <c r="X1381" i="5" s="1"/>
  <c r="V1382" i="5"/>
  <c r="E1382" i="5" s="1"/>
  <c r="X1382" i="5" s="1"/>
  <c r="V1383" i="5"/>
  <c r="E1383" i="5" s="1"/>
  <c r="X1383" i="5" s="1"/>
  <c r="V1384" i="5"/>
  <c r="E1384" i="5"/>
  <c r="X1384" i="5" s="1"/>
  <c r="V1385" i="5"/>
  <c r="E1385" i="5"/>
  <c r="X1385" i="5" s="1"/>
  <c r="V1386" i="5"/>
  <c r="E1386" i="5"/>
  <c r="X1386" i="5" s="1"/>
  <c r="V1387" i="5"/>
  <c r="E1387" i="5" s="1"/>
  <c r="X1387" i="5" s="1"/>
  <c r="V1388" i="5"/>
  <c r="E1388" i="5" s="1"/>
  <c r="X1388" i="5" s="1"/>
  <c r="V1389" i="5"/>
  <c r="E1389" i="5" s="1"/>
  <c r="X1389" i="5" s="1"/>
  <c r="V1390" i="5"/>
  <c r="E1390" i="5"/>
  <c r="X1390" i="5" s="1"/>
  <c r="V1391" i="5"/>
  <c r="E1391" i="5"/>
  <c r="X1391" i="5" s="1"/>
  <c r="V1392" i="5"/>
  <c r="E1392" i="5"/>
  <c r="X1392" i="5" s="1"/>
  <c r="V1393" i="5"/>
  <c r="E1393" i="5" s="1"/>
  <c r="X1393" i="5" s="1"/>
  <c r="V1394" i="5"/>
  <c r="E1394" i="5" s="1"/>
  <c r="X1394" i="5" s="1"/>
  <c r="V1395" i="5"/>
  <c r="E1395" i="5" s="1"/>
  <c r="X1395" i="5" s="1"/>
  <c r="V1396" i="5"/>
  <c r="E1396" i="5"/>
  <c r="X1396" i="5" s="1"/>
  <c r="V1397" i="5"/>
  <c r="E1397" i="5"/>
  <c r="X1397" i="5" s="1"/>
  <c r="V1398" i="5"/>
  <c r="E1398" i="5"/>
  <c r="X1398" i="5" s="1"/>
  <c r="V1399" i="5"/>
  <c r="E1399" i="5" s="1"/>
  <c r="X1399" i="5" s="1"/>
  <c r="V1400" i="5"/>
  <c r="E1400" i="5"/>
  <c r="X1400" i="5" s="1"/>
  <c r="V1401" i="5"/>
  <c r="E1401" i="5" s="1"/>
  <c r="X1401" i="5" s="1"/>
  <c r="V1402" i="5"/>
  <c r="E1402" i="5" s="1"/>
  <c r="X1402" i="5" s="1"/>
  <c r="V1403" i="5"/>
  <c r="E1403" i="5"/>
  <c r="X1403" i="5" s="1"/>
  <c r="V1404" i="5"/>
  <c r="E1404" i="5"/>
  <c r="X1404" i="5" s="1"/>
  <c r="V1405" i="5"/>
  <c r="E1405" i="5" s="1"/>
  <c r="X1405" i="5" s="1"/>
  <c r="V1406" i="5"/>
  <c r="E1406" i="5" s="1"/>
  <c r="X1406" i="5" s="1"/>
  <c r="V1407" i="5"/>
  <c r="E1407" i="5" s="1"/>
  <c r="X1407" i="5" s="1"/>
  <c r="V1408" i="5"/>
  <c r="E1408" i="5"/>
  <c r="X1408" i="5" s="1"/>
  <c r="V1409" i="5"/>
  <c r="E1409" i="5"/>
  <c r="X1409" i="5" s="1"/>
  <c r="V1410" i="5"/>
  <c r="E1410" i="5"/>
  <c r="X1410" i="5" s="1"/>
  <c r="V1411" i="5"/>
  <c r="E1411" i="5" s="1"/>
  <c r="X1411" i="5" s="1"/>
  <c r="V1412" i="5"/>
  <c r="E1412" i="5" s="1"/>
  <c r="X1412" i="5" s="1"/>
  <c r="V1413" i="5"/>
  <c r="E1413" i="5" s="1"/>
  <c r="X1413" i="5" s="1"/>
  <c r="V1414" i="5"/>
  <c r="E1414" i="5"/>
  <c r="X1414" i="5" s="1"/>
  <c r="V1415" i="5"/>
  <c r="E1415" i="5"/>
  <c r="X1415" i="5" s="1"/>
  <c r="V1416" i="5"/>
  <c r="E1416" i="5"/>
  <c r="X1416" i="5" s="1"/>
  <c r="V1417" i="5"/>
  <c r="E1417" i="5" s="1"/>
  <c r="X1417" i="5" s="1"/>
  <c r="V1418" i="5"/>
  <c r="E1418" i="5" s="1"/>
  <c r="X1418" i="5" s="1"/>
  <c r="V1419" i="5"/>
  <c r="E1419" i="5" s="1"/>
  <c r="X1419" i="5" s="1"/>
  <c r="V1420" i="5"/>
  <c r="E1420" i="5"/>
  <c r="X1420" i="5" s="1"/>
  <c r="V1421" i="5"/>
  <c r="E1421" i="5"/>
  <c r="X1421" i="5" s="1"/>
  <c r="V1422" i="5"/>
  <c r="E1422" i="5"/>
  <c r="X1422" i="5" s="1"/>
  <c r="V1423" i="5"/>
  <c r="E1423" i="5" s="1"/>
  <c r="X1423" i="5" s="1"/>
  <c r="V1424" i="5"/>
  <c r="E1424" i="5" s="1"/>
  <c r="X1424" i="5" s="1"/>
  <c r="V1425" i="5"/>
  <c r="E1425" i="5" s="1"/>
  <c r="X1425" i="5" s="1"/>
  <c r="V1426" i="5"/>
  <c r="E1426" i="5"/>
  <c r="X1426" i="5" s="1"/>
  <c r="V1427" i="5"/>
  <c r="E1427" i="5"/>
  <c r="X1427" i="5" s="1"/>
  <c r="V1428" i="5"/>
  <c r="E1428" i="5"/>
  <c r="X1428" i="5" s="1"/>
  <c r="V1429" i="5"/>
  <c r="E1429" i="5" s="1"/>
  <c r="X1429" i="5" s="1"/>
  <c r="V1430" i="5"/>
  <c r="E1430" i="5"/>
  <c r="X1430" i="5" s="1"/>
  <c r="V1431" i="5"/>
  <c r="E1431" i="5" s="1"/>
  <c r="X1431" i="5" s="1"/>
  <c r="V1432" i="5"/>
  <c r="E1432" i="5"/>
  <c r="X1432" i="5" s="1"/>
  <c r="V1433" i="5"/>
  <c r="E1433" i="5"/>
  <c r="X1433" i="5" s="1"/>
  <c r="V1434" i="5"/>
  <c r="E1434" i="5"/>
  <c r="X1434" i="5" s="1"/>
  <c r="V1435" i="5"/>
  <c r="E1435" i="5" s="1"/>
  <c r="X1435" i="5" s="1"/>
  <c r="V1436" i="5"/>
  <c r="E1436" i="5"/>
  <c r="X1436" i="5" s="1"/>
  <c r="V1437" i="5"/>
  <c r="E1437" i="5" s="1"/>
  <c r="X1437" i="5" s="1"/>
  <c r="V1438" i="5"/>
  <c r="E1438" i="5" s="1"/>
  <c r="X1438" i="5" s="1"/>
  <c r="V1439" i="5"/>
  <c r="E1439" i="5"/>
  <c r="X1439" i="5" s="1"/>
  <c r="V1440" i="5"/>
  <c r="E1440" i="5"/>
  <c r="X1440" i="5" s="1"/>
  <c r="V1441" i="5"/>
  <c r="E1441" i="5" s="1"/>
  <c r="X1441" i="5" s="1"/>
  <c r="V1442" i="5"/>
  <c r="E1442" i="5" s="1"/>
  <c r="X1442" i="5" s="1"/>
  <c r="V1443" i="5"/>
  <c r="E1443" i="5" s="1"/>
  <c r="X1443" i="5" s="1"/>
  <c r="V1444" i="5"/>
  <c r="E1444" i="5"/>
  <c r="X1444" i="5" s="1"/>
  <c r="V1445" i="5"/>
  <c r="E1445" i="5"/>
  <c r="X1445" i="5" s="1"/>
  <c r="V1446" i="5"/>
  <c r="E1446" i="5"/>
  <c r="X1446" i="5" s="1"/>
  <c r="V1447" i="5"/>
  <c r="E1447" i="5" s="1"/>
  <c r="X1447" i="5" s="1"/>
  <c r="V1448" i="5"/>
  <c r="E1448" i="5" s="1"/>
  <c r="X1448" i="5" s="1"/>
  <c r="V1449" i="5"/>
  <c r="E1449" i="5" s="1"/>
  <c r="X1449" i="5" s="1"/>
  <c r="V1450" i="5"/>
  <c r="E1450" i="5"/>
  <c r="X1450" i="5" s="1"/>
  <c r="V1451" i="5"/>
  <c r="E1451" i="5"/>
  <c r="X1451" i="5" s="1"/>
  <c r="V1452" i="5"/>
  <c r="E1452" i="5"/>
  <c r="X1452" i="5" s="1"/>
  <c r="V1453" i="5"/>
  <c r="E1453" i="5" s="1"/>
  <c r="X1453" i="5" s="1"/>
  <c r="V1454" i="5"/>
  <c r="E1454" i="5" s="1"/>
  <c r="X1454" i="5" s="1"/>
  <c r="V1455" i="5"/>
  <c r="E1455" i="5" s="1"/>
  <c r="X1455" i="5" s="1"/>
  <c r="V1456" i="5"/>
  <c r="E1456" i="5"/>
  <c r="X1456" i="5" s="1"/>
  <c r="V1457" i="5"/>
  <c r="E1457" i="5"/>
  <c r="X1457" i="5" s="1"/>
  <c r="V1458" i="5"/>
  <c r="E1458" i="5"/>
  <c r="X1458" i="5" s="1"/>
  <c r="V1459" i="5"/>
  <c r="E1459" i="5" s="1"/>
  <c r="X1459" i="5" s="1"/>
  <c r="V1460" i="5"/>
  <c r="E1460" i="5" s="1"/>
  <c r="X1460" i="5" s="1"/>
  <c r="V1461" i="5"/>
  <c r="E1461" i="5" s="1"/>
  <c r="X1461" i="5" s="1"/>
  <c r="V1462" i="5"/>
  <c r="E1462" i="5"/>
  <c r="X1462" i="5" s="1"/>
  <c r="V1463" i="5"/>
  <c r="E1463" i="5"/>
  <c r="X1463" i="5" s="1"/>
  <c r="V1464" i="5"/>
  <c r="E1464" i="5"/>
  <c r="X1464" i="5" s="1"/>
  <c r="V1465" i="5"/>
  <c r="E1465" i="5" s="1"/>
  <c r="X1465" i="5" s="1"/>
  <c r="V1466" i="5"/>
  <c r="E1466" i="5"/>
  <c r="X1466" i="5" s="1"/>
  <c r="V1467" i="5"/>
  <c r="E1467" i="5" s="1"/>
  <c r="X1467" i="5" s="1"/>
  <c r="V1468" i="5"/>
  <c r="E1468" i="5"/>
  <c r="X1468" i="5" s="1"/>
  <c r="V1469" i="5"/>
  <c r="E1469" i="5"/>
  <c r="X1469" i="5" s="1"/>
  <c r="V1470" i="5"/>
  <c r="E1470" i="5"/>
  <c r="X1470" i="5" s="1"/>
  <c r="V1471" i="5"/>
  <c r="E1471" i="5" s="1"/>
  <c r="X1471" i="5" s="1"/>
  <c r="V1472" i="5"/>
  <c r="E1472" i="5"/>
  <c r="X1472" i="5" s="1"/>
  <c r="V1473" i="5"/>
  <c r="E1473" i="5" s="1"/>
  <c r="X1473" i="5" s="1"/>
  <c r="V1474" i="5"/>
  <c r="E1474" i="5" s="1"/>
  <c r="X1474" i="5" s="1"/>
  <c r="V1475" i="5"/>
  <c r="E1475" i="5"/>
  <c r="X1475" i="5" s="1"/>
  <c r="V1476" i="5"/>
  <c r="E1476" i="5"/>
  <c r="X1476" i="5" s="1"/>
  <c r="V1477" i="5"/>
  <c r="E1477" i="5" s="1"/>
  <c r="X1477" i="5" s="1"/>
  <c r="V1478" i="5"/>
  <c r="E1478" i="5" s="1"/>
  <c r="X1478" i="5" s="1"/>
  <c r="V1479" i="5"/>
  <c r="E1479" i="5" s="1"/>
  <c r="X1479" i="5" s="1"/>
  <c r="V1480" i="5"/>
  <c r="E1480" i="5"/>
  <c r="X1480" i="5" s="1"/>
  <c r="V1481" i="5"/>
  <c r="E1481" i="5"/>
  <c r="X1481" i="5" s="1"/>
  <c r="V1482" i="5"/>
  <c r="E1482" i="5"/>
  <c r="X1482" i="5" s="1"/>
  <c r="V1483" i="5"/>
  <c r="E1483" i="5" s="1"/>
  <c r="X1483" i="5" s="1"/>
  <c r="V1484" i="5"/>
  <c r="E1484" i="5" s="1"/>
  <c r="X1484" i="5" s="1"/>
  <c r="V1485" i="5"/>
  <c r="E1485" i="5" s="1"/>
  <c r="X1485" i="5" s="1"/>
  <c r="V1486" i="5"/>
  <c r="E1486" i="5"/>
  <c r="X1486" i="5" s="1"/>
  <c r="V1487" i="5"/>
  <c r="E1487" i="5"/>
  <c r="X1487" i="5" s="1"/>
  <c r="V1488" i="5"/>
  <c r="E1488" i="5"/>
  <c r="X1488" i="5" s="1"/>
  <c r="V1489" i="5"/>
  <c r="E1489" i="5" s="1"/>
  <c r="X1489" i="5" s="1"/>
  <c r="V1490" i="5"/>
  <c r="E1490" i="5" s="1"/>
  <c r="X1490" i="5" s="1"/>
  <c r="V1491" i="5"/>
  <c r="E1491" i="5" s="1"/>
  <c r="X1491" i="5" s="1"/>
  <c r="V1492" i="5"/>
  <c r="E1492" i="5"/>
  <c r="X1492" i="5" s="1"/>
  <c r="V1493" i="5"/>
  <c r="E1493" i="5"/>
  <c r="X1493" i="5" s="1"/>
  <c r="V1494" i="5"/>
  <c r="E1494" i="5"/>
  <c r="X1494" i="5" s="1"/>
  <c r="V1495" i="5"/>
  <c r="E1495" i="5" s="1"/>
  <c r="X1495" i="5" s="1"/>
  <c r="V1496" i="5"/>
  <c r="E1496" i="5" s="1"/>
  <c r="X1496" i="5" s="1"/>
  <c r="V1497" i="5"/>
  <c r="E1497" i="5" s="1"/>
  <c r="X1497" i="5" s="1"/>
  <c r="V1498" i="5"/>
  <c r="E1498" i="5"/>
  <c r="X1498" i="5" s="1"/>
  <c r="V1499" i="5"/>
  <c r="E1499" i="5"/>
  <c r="X1499" i="5" s="1"/>
  <c r="V1500" i="5"/>
  <c r="E1500" i="5"/>
  <c r="X1500" i="5" s="1"/>
  <c r="V1501" i="5"/>
  <c r="E1501" i="5" s="1"/>
  <c r="X1501" i="5" s="1"/>
  <c r="V1502" i="5"/>
  <c r="E1502" i="5"/>
  <c r="X1502" i="5" s="1"/>
  <c r="V1503" i="5"/>
  <c r="E1503" i="5" s="1"/>
  <c r="X1503" i="5" s="1"/>
  <c r="V1504" i="5"/>
  <c r="E1504" i="5"/>
  <c r="X1504" i="5" s="1"/>
  <c r="V1505" i="5"/>
  <c r="E1505" i="5"/>
  <c r="X1505" i="5" s="1"/>
  <c r="V1506" i="5"/>
  <c r="E1506" i="5"/>
  <c r="X1506" i="5" s="1"/>
  <c r="V1507" i="5"/>
  <c r="E1507" i="5" s="1"/>
  <c r="X1507" i="5" s="1"/>
  <c r="V1508" i="5"/>
  <c r="E1508" i="5"/>
  <c r="X1508" i="5" s="1"/>
  <c r="V1509" i="5"/>
  <c r="E1509" i="5" s="1"/>
  <c r="X1509" i="5" s="1"/>
  <c r="V1510" i="5"/>
  <c r="E1510" i="5" s="1"/>
  <c r="X1510" i="5" s="1"/>
  <c r="V1511" i="5"/>
  <c r="E1511" i="5"/>
  <c r="X1511" i="5" s="1"/>
  <c r="V1512" i="5"/>
  <c r="E1512" i="5"/>
  <c r="X1512" i="5" s="1"/>
  <c r="V1513" i="5"/>
  <c r="E1513" i="5" s="1"/>
  <c r="X1513" i="5" s="1"/>
  <c r="V1514" i="5"/>
  <c r="E1514" i="5" s="1"/>
  <c r="X1514" i="5" s="1"/>
  <c r="V1515" i="5"/>
  <c r="E1515" i="5" s="1"/>
  <c r="X1515" i="5" s="1"/>
  <c r="V1516" i="5"/>
  <c r="E1516" i="5"/>
  <c r="X1516" i="5" s="1"/>
  <c r="V1517" i="5"/>
  <c r="E1517" i="5"/>
  <c r="X1517" i="5" s="1"/>
  <c r="V1518" i="5"/>
  <c r="E1518" i="5"/>
  <c r="X1518" i="5" s="1"/>
  <c r="V1519" i="5"/>
  <c r="E1519" i="5" s="1"/>
  <c r="X1519" i="5" s="1"/>
  <c r="V1520" i="5"/>
  <c r="E1520" i="5" s="1"/>
  <c r="X1520" i="5" s="1"/>
  <c r="V1521" i="5"/>
  <c r="E1521" i="5" s="1"/>
  <c r="X1521" i="5" s="1"/>
  <c r="V1522" i="5"/>
  <c r="E1522" i="5"/>
  <c r="X1522" i="5" s="1"/>
  <c r="V1523" i="5"/>
  <c r="E1523" i="5"/>
  <c r="X1523" i="5" s="1"/>
  <c r="V1524" i="5"/>
  <c r="E1524" i="5"/>
  <c r="X1524" i="5" s="1"/>
  <c r="V1525" i="5"/>
  <c r="E1525" i="5" s="1"/>
  <c r="X1525" i="5" s="1"/>
  <c r="V1526" i="5"/>
  <c r="E1526" i="5" s="1"/>
  <c r="X1526" i="5" s="1"/>
  <c r="V1527" i="5"/>
  <c r="E1527" i="5" s="1"/>
  <c r="X1527" i="5" s="1"/>
  <c r="V1528" i="5"/>
  <c r="E1528" i="5"/>
  <c r="X1528" i="5" s="1"/>
  <c r="V1529" i="5"/>
  <c r="E1529" i="5"/>
  <c r="X1529" i="5" s="1"/>
  <c r="V1530" i="5"/>
  <c r="E1530" i="5"/>
  <c r="X1530" i="5" s="1"/>
  <c r="V1531" i="5"/>
  <c r="E1531" i="5" s="1"/>
  <c r="X1531" i="5" s="1"/>
  <c r="V1532" i="5"/>
  <c r="E1532" i="5" s="1"/>
  <c r="X1532" i="5" s="1"/>
  <c r="V1533" i="5"/>
  <c r="E1533" i="5" s="1"/>
  <c r="X1533" i="5" s="1"/>
  <c r="V1534" i="5"/>
  <c r="E1534" i="5"/>
  <c r="X1534" i="5" s="1"/>
  <c r="V1535" i="5"/>
  <c r="E1535" i="5"/>
  <c r="X1535" i="5" s="1"/>
  <c r="V1536" i="5"/>
  <c r="E1536" i="5"/>
  <c r="X1536" i="5" s="1"/>
  <c r="V1537" i="5"/>
  <c r="E1537" i="5" s="1"/>
  <c r="X1537" i="5" s="1"/>
  <c r="V1538" i="5"/>
  <c r="E1538" i="5" s="1"/>
  <c r="X1538" i="5" s="1"/>
  <c r="V1539" i="5"/>
  <c r="E1539" i="5" s="1"/>
  <c r="X1539" i="5" s="1"/>
  <c r="V1540" i="5"/>
  <c r="E1540" i="5"/>
  <c r="X1540" i="5" s="1"/>
  <c r="V1541" i="5"/>
  <c r="E1541" i="5"/>
  <c r="X1541" i="5" s="1"/>
  <c r="V1542" i="5"/>
  <c r="E1542" i="5"/>
  <c r="X1542" i="5" s="1"/>
  <c r="V1543" i="5"/>
  <c r="E1543" i="5" s="1"/>
  <c r="X1543" i="5" s="1"/>
  <c r="V1544" i="5"/>
  <c r="E1544" i="5"/>
  <c r="X1544" i="5" s="1"/>
  <c r="V1545" i="5"/>
  <c r="E1545" i="5" s="1"/>
  <c r="X1545" i="5" s="1"/>
  <c r="V1546" i="5"/>
  <c r="E1546" i="5" s="1"/>
  <c r="X1546" i="5" s="1"/>
  <c r="V1547" i="5"/>
  <c r="E1547" i="5"/>
  <c r="X1547" i="5" s="1"/>
  <c r="V1548" i="5"/>
  <c r="E1548" i="5"/>
  <c r="X1548" i="5" s="1"/>
  <c r="V1549" i="5"/>
  <c r="E1549" i="5" s="1"/>
  <c r="X1549" i="5" s="1"/>
  <c r="V1550" i="5"/>
  <c r="E1550" i="5" s="1"/>
  <c r="X1550" i="5" s="1"/>
  <c r="V1551" i="5"/>
  <c r="E1551" i="5" s="1"/>
  <c r="X1551" i="5" s="1"/>
  <c r="V1552" i="5"/>
  <c r="E1552" i="5"/>
  <c r="X1552" i="5" s="1"/>
  <c r="V1553" i="5"/>
  <c r="E1553" i="5"/>
  <c r="X1553" i="5" s="1"/>
  <c r="V1554" i="5"/>
  <c r="E1554" i="5"/>
  <c r="X1554" i="5" s="1"/>
  <c r="V1555" i="5"/>
  <c r="E1555" i="5" s="1"/>
  <c r="X1555" i="5" s="1"/>
  <c r="V1556" i="5"/>
  <c r="E1556" i="5" s="1"/>
  <c r="X1556" i="5" s="1"/>
  <c r="V1557" i="5"/>
  <c r="E1557" i="5" s="1"/>
  <c r="X1557" i="5" s="1"/>
  <c r="V1558" i="5"/>
  <c r="E1558" i="5"/>
  <c r="X1558" i="5" s="1"/>
  <c r="V1559" i="5"/>
  <c r="E1559" i="5"/>
  <c r="X1559" i="5" s="1"/>
  <c r="V1560" i="5"/>
  <c r="E1560" i="5"/>
  <c r="X1560" i="5" s="1"/>
  <c r="V1561" i="5"/>
  <c r="E1561" i="5" s="1"/>
  <c r="X1561" i="5" s="1"/>
  <c r="V1562" i="5"/>
  <c r="E1562" i="5" s="1"/>
  <c r="X1562" i="5" s="1"/>
  <c r="V1563" i="5"/>
  <c r="E1563" i="5" s="1"/>
  <c r="X1563" i="5" s="1"/>
  <c r="V1564" i="5"/>
  <c r="E1564" i="5"/>
  <c r="X1564" i="5" s="1"/>
  <c r="V1565" i="5"/>
  <c r="E1565" i="5"/>
  <c r="X1565" i="5" s="1"/>
  <c r="V1566" i="5"/>
  <c r="E1566" i="5"/>
  <c r="X1566" i="5" s="1"/>
  <c r="V1567" i="5"/>
  <c r="E1567" i="5" s="1"/>
  <c r="X1567" i="5" s="1"/>
  <c r="V1568" i="5"/>
  <c r="E1568" i="5" s="1"/>
  <c r="X1568" i="5" s="1"/>
  <c r="V1569" i="5"/>
  <c r="E1569" i="5" s="1"/>
  <c r="X1569" i="5" s="1"/>
  <c r="V1570" i="5"/>
  <c r="E1570" i="5"/>
  <c r="X1570" i="5" s="1"/>
  <c r="V1571" i="5"/>
  <c r="E1571" i="5"/>
  <c r="X1571" i="5" s="1"/>
  <c r="V1572" i="5"/>
  <c r="E1572" i="5"/>
  <c r="X1572" i="5" s="1"/>
  <c r="V1573" i="5"/>
  <c r="E1573" i="5" s="1"/>
  <c r="X1573" i="5" s="1"/>
  <c r="V1574" i="5"/>
  <c r="E1574" i="5" s="1"/>
  <c r="X1574" i="5" s="1"/>
  <c r="V1575" i="5"/>
  <c r="E1575" i="5" s="1"/>
  <c r="X1575" i="5" s="1"/>
  <c r="V1576" i="5"/>
  <c r="E1576" i="5"/>
  <c r="X1576" i="5" s="1"/>
  <c r="V1577" i="5"/>
  <c r="E1577" i="5"/>
  <c r="X1577" i="5" s="1"/>
  <c r="V1578" i="5"/>
  <c r="E1578" i="5"/>
  <c r="X1578" i="5" s="1"/>
  <c r="V1579" i="5"/>
  <c r="E1579" i="5" s="1"/>
  <c r="X1579" i="5" s="1"/>
  <c r="V1580" i="5"/>
  <c r="E1580" i="5"/>
  <c r="X1580" i="5" s="1"/>
  <c r="V1581" i="5"/>
  <c r="E1581" i="5" s="1"/>
  <c r="X1581" i="5" s="1"/>
  <c r="V1582" i="5"/>
  <c r="E1582" i="5"/>
  <c r="X1582" i="5" s="1"/>
  <c r="V1583" i="5"/>
  <c r="E1583" i="5"/>
  <c r="X1583" i="5" s="1"/>
  <c r="V1584" i="5"/>
  <c r="E1584" i="5"/>
  <c r="X1584" i="5" s="1"/>
  <c r="V1585" i="5"/>
  <c r="E1585" i="5" s="1"/>
  <c r="X1585" i="5" s="1"/>
  <c r="V1586" i="5"/>
  <c r="E1586" i="5" s="1"/>
  <c r="X1586" i="5" s="1"/>
  <c r="V1587" i="5"/>
  <c r="E1587" i="5" s="1"/>
  <c r="X1587" i="5" s="1"/>
  <c r="V1588" i="5"/>
  <c r="E1588" i="5"/>
  <c r="X1588" i="5" s="1"/>
  <c r="V1589" i="5"/>
  <c r="E1589" i="5"/>
  <c r="X1589" i="5" s="1"/>
  <c r="V1590" i="5"/>
  <c r="E1590" i="5"/>
  <c r="X1590" i="5" s="1"/>
  <c r="V1591" i="5"/>
  <c r="E1591" i="5" s="1"/>
  <c r="X1591" i="5" s="1"/>
  <c r="V1592" i="5"/>
  <c r="E1592" i="5" s="1"/>
  <c r="X1592" i="5" s="1"/>
  <c r="V1593" i="5"/>
  <c r="E1593" i="5" s="1"/>
  <c r="X1593" i="5" s="1"/>
  <c r="V1594" i="5"/>
  <c r="E1594" i="5"/>
  <c r="X1594" i="5" s="1"/>
  <c r="V1595" i="5"/>
  <c r="E1595" i="5"/>
  <c r="X1595" i="5" s="1"/>
  <c r="V1596" i="5"/>
  <c r="E1596" i="5"/>
  <c r="X1596" i="5" s="1"/>
  <c r="V1597" i="5"/>
  <c r="E1597" i="5" s="1"/>
  <c r="X1597" i="5" s="1"/>
  <c r="V1598" i="5"/>
  <c r="E1598" i="5" s="1"/>
  <c r="X1598" i="5" s="1"/>
  <c r="V1599" i="5"/>
  <c r="E1599" i="5" s="1"/>
  <c r="X1599" i="5" s="1"/>
  <c r="V1600" i="5"/>
  <c r="E1600" i="5"/>
  <c r="X1600" i="5" s="1"/>
  <c r="V1601" i="5"/>
  <c r="E1601" i="5"/>
  <c r="X1601" i="5" s="1"/>
  <c r="V1602" i="5"/>
  <c r="E1602" i="5"/>
  <c r="X1602" i="5" s="1"/>
  <c r="V1603" i="5"/>
  <c r="E1603" i="5" s="1"/>
  <c r="X1603" i="5" s="1"/>
  <c r="V1604" i="5"/>
  <c r="E1604" i="5" s="1"/>
  <c r="X1604" i="5" s="1"/>
  <c r="V1605" i="5"/>
  <c r="E1605" i="5" s="1"/>
  <c r="X1605" i="5" s="1"/>
  <c r="V1606" i="5"/>
  <c r="E1606" i="5"/>
  <c r="X1606" i="5" s="1"/>
  <c r="V1607" i="5"/>
  <c r="E1607" i="5"/>
  <c r="X1607" i="5" s="1"/>
  <c r="V1608" i="5"/>
  <c r="E1608" i="5"/>
  <c r="X1608" i="5" s="1"/>
  <c r="V1609" i="5"/>
  <c r="E1609" i="5" s="1"/>
  <c r="X1609" i="5" s="1"/>
  <c r="V1610" i="5"/>
  <c r="E1610" i="5"/>
  <c r="X1610" i="5" s="1"/>
  <c r="V1611" i="5"/>
  <c r="E1611" i="5" s="1"/>
  <c r="X1611" i="5" s="1"/>
  <c r="V1612" i="5"/>
  <c r="E1612" i="5"/>
  <c r="X1612" i="5" s="1"/>
  <c r="V1613" i="5"/>
  <c r="E1613" i="5"/>
  <c r="X1613" i="5" s="1"/>
  <c r="V1614" i="5"/>
  <c r="E1614" i="5"/>
  <c r="X1614" i="5" s="1"/>
  <c r="V1615" i="5"/>
  <c r="E1615" i="5" s="1"/>
  <c r="X1615" i="5" s="1"/>
  <c r="V1616" i="5"/>
  <c r="E1616" i="5"/>
  <c r="X1616" i="5" s="1"/>
  <c r="V1617" i="5"/>
  <c r="E1617" i="5" s="1"/>
  <c r="X1617" i="5" s="1"/>
  <c r="V1618" i="5"/>
  <c r="E1618" i="5" s="1"/>
  <c r="X1618" i="5" s="1"/>
  <c r="V1619" i="5"/>
  <c r="E1619" i="5"/>
  <c r="X1619" i="5" s="1"/>
  <c r="V1620" i="5"/>
  <c r="E1620" i="5"/>
  <c r="X1620" i="5" s="1"/>
  <c r="V1621" i="5"/>
  <c r="E1621" i="5" s="1"/>
  <c r="X1621" i="5" s="1"/>
  <c r="V1622" i="5"/>
  <c r="E1622" i="5" s="1"/>
  <c r="X1622" i="5" s="1"/>
  <c r="V1623" i="5"/>
  <c r="E1623" i="5" s="1"/>
  <c r="X1623" i="5" s="1"/>
  <c r="V1624" i="5"/>
  <c r="E1624" i="5"/>
  <c r="X1624" i="5" s="1"/>
  <c r="V1625" i="5"/>
  <c r="E1625" i="5"/>
  <c r="X1625" i="5" s="1"/>
  <c r="V1626" i="5"/>
  <c r="E1626" i="5"/>
  <c r="X1626" i="5" s="1"/>
  <c r="V1627" i="5"/>
  <c r="E1627" i="5" s="1"/>
  <c r="X1627" i="5" s="1"/>
  <c r="V1628" i="5"/>
  <c r="E1628" i="5" s="1"/>
  <c r="X1628" i="5" s="1"/>
  <c r="V1629" i="5"/>
  <c r="E1629" i="5" s="1"/>
  <c r="X1629" i="5" s="1"/>
  <c r="V1630" i="5"/>
  <c r="E1630" i="5"/>
  <c r="X1630" i="5" s="1"/>
  <c r="V1631" i="5"/>
  <c r="E1631" i="5"/>
  <c r="X1631" i="5" s="1"/>
  <c r="V1632" i="5"/>
  <c r="E1632" i="5"/>
  <c r="X1632" i="5" s="1"/>
  <c r="V1633" i="5"/>
  <c r="E1633" i="5" s="1"/>
  <c r="X1633" i="5" s="1"/>
  <c r="V1634" i="5"/>
  <c r="E1634" i="5" s="1"/>
  <c r="X1634" i="5" s="1"/>
  <c r="V1635" i="5"/>
  <c r="E1635" i="5" s="1"/>
  <c r="X1635" i="5" s="1"/>
  <c r="V1636" i="5"/>
  <c r="E1636" i="5"/>
  <c r="X1636" i="5" s="1"/>
  <c r="V1637" i="5"/>
  <c r="E1637" i="5"/>
  <c r="X1637" i="5" s="1"/>
  <c r="V1638" i="5"/>
  <c r="E1638" i="5"/>
  <c r="X1638" i="5" s="1"/>
  <c r="V1639" i="5"/>
  <c r="E1639" i="5" s="1"/>
  <c r="X1639" i="5" s="1"/>
  <c r="V1640" i="5"/>
  <c r="E1640" i="5" s="1"/>
  <c r="X1640" i="5" s="1"/>
  <c r="V1641" i="5"/>
  <c r="E1641" i="5" s="1"/>
  <c r="X1641" i="5" s="1"/>
  <c r="V1642" i="5"/>
  <c r="E1642" i="5"/>
  <c r="X1642" i="5" s="1"/>
  <c r="V1643" i="5"/>
  <c r="E1643" i="5"/>
  <c r="X1643" i="5" s="1"/>
  <c r="V1644" i="5"/>
  <c r="E1644" i="5"/>
  <c r="X1644" i="5" s="1"/>
  <c r="V1645" i="5"/>
  <c r="E1645" i="5" s="1"/>
  <c r="X1645" i="5" s="1"/>
  <c r="V1646" i="5"/>
  <c r="E1646" i="5" s="1"/>
  <c r="X1646" i="5" s="1"/>
  <c r="V1647" i="5"/>
  <c r="E1647" i="5" s="1"/>
  <c r="X1647" i="5" s="1"/>
  <c r="V1648" i="5"/>
  <c r="E1648" i="5"/>
  <c r="X1648" i="5" s="1"/>
  <c r="V1649" i="5"/>
  <c r="E1649" i="5"/>
  <c r="X1649" i="5" s="1"/>
  <c r="V1650" i="5"/>
  <c r="E1650" i="5"/>
  <c r="X1650" i="5" s="1"/>
  <c r="V1651" i="5"/>
  <c r="E1651" i="5" s="1"/>
  <c r="X1651" i="5" s="1"/>
  <c r="V1652" i="5"/>
  <c r="E1652" i="5"/>
  <c r="X1652" i="5" s="1"/>
  <c r="V1653" i="5"/>
  <c r="E1653" i="5" s="1"/>
  <c r="X1653" i="5" s="1"/>
  <c r="V1654" i="5"/>
  <c r="E1654" i="5" s="1"/>
  <c r="X1654" i="5" s="1"/>
  <c r="V1655" i="5"/>
  <c r="E1655" i="5"/>
  <c r="X1655" i="5" s="1"/>
  <c r="V1656" i="5"/>
  <c r="E1656" i="5"/>
  <c r="X1656" i="5" s="1"/>
  <c r="V1657" i="5"/>
  <c r="E1657" i="5" s="1"/>
  <c r="X1657" i="5" s="1"/>
  <c r="V1658" i="5"/>
  <c r="E1658" i="5" s="1"/>
  <c r="X1658" i="5" s="1"/>
  <c r="V1659" i="5"/>
  <c r="E1659" i="5" s="1"/>
  <c r="X1659" i="5" s="1"/>
  <c r="V1660" i="5"/>
  <c r="E1660" i="5"/>
  <c r="X1660" i="5" s="1"/>
  <c r="V1661" i="5"/>
  <c r="E1661" i="5"/>
  <c r="X1661" i="5" s="1"/>
  <c r="V1662" i="5"/>
  <c r="E1662" i="5"/>
  <c r="X1662" i="5" s="1"/>
  <c r="V1663" i="5"/>
  <c r="E1663" i="5" s="1"/>
  <c r="X1663" i="5" s="1"/>
  <c r="V1664" i="5"/>
  <c r="E1664" i="5" s="1"/>
  <c r="X1664" i="5" s="1"/>
  <c r="V1665" i="5"/>
  <c r="E1665" i="5" s="1"/>
  <c r="X1665" i="5" s="1"/>
  <c r="V1666" i="5"/>
  <c r="E1666" i="5"/>
  <c r="X1666" i="5" s="1"/>
  <c r="V1667" i="5"/>
  <c r="E1667" i="5"/>
  <c r="X1667" i="5" s="1"/>
  <c r="V1668" i="5"/>
  <c r="E1668" i="5"/>
  <c r="X1668" i="5" s="1"/>
  <c r="V1669" i="5"/>
  <c r="E1669" i="5" s="1"/>
  <c r="X1669" i="5" s="1"/>
  <c r="V1670" i="5"/>
  <c r="E1670" i="5" s="1"/>
  <c r="X1670" i="5" s="1"/>
  <c r="V1671" i="5"/>
  <c r="E1671" i="5" s="1"/>
  <c r="X1671" i="5" s="1"/>
  <c r="V1672" i="5"/>
  <c r="E1672" i="5"/>
  <c r="X1672" i="5" s="1"/>
  <c r="V1673" i="5"/>
  <c r="E1673" i="5"/>
  <c r="X1673" i="5" s="1"/>
  <c r="V1674" i="5"/>
  <c r="E1674" i="5"/>
  <c r="X1674" i="5" s="1"/>
  <c r="V1675" i="5"/>
  <c r="E1675" i="5" s="1"/>
  <c r="X1675" i="5" s="1"/>
  <c r="V1676" i="5"/>
  <c r="E1676" i="5" s="1"/>
  <c r="X1676" i="5" s="1"/>
  <c r="V1677" i="5"/>
  <c r="E1677" i="5" s="1"/>
  <c r="X1677" i="5" s="1"/>
  <c r="V1678" i="5"/>
  <c r="E1678" i="5"/>
  <c r="X1678" i="5" s="1"/>
  <c r="V1679" i="5"/>
  <c r="E1679" i="5"/>
  <c r="X1679" i="5" s="1"/>
  <c r="V1680" i="5"/>
  <c r="E1680" i="5"/>
  <c r="X1680" i="5" s="1"/>
  <c r="V1681" i="5"/>
  <c r="E1681" i="5" s="1"/>
  <c r="X1681" i="5" s="1"/>
  <c r="V1682" i="5"/>
  <c r="E1682" i="5" s="1"/>
  <c r="X1682" i="5" s="1"/>
  <c r="V1683" i="5"/>
  <c r="E1683" i="5" s="1"/>
  <c r="X1683" i="5" s="1"/>
  <c r="V1684" i="5"/>
  <c r="E1684" i="5"/>
  <c r="X1684" i="5" s="1"/>
  <c r="V1685" i="5"/>
  <c r="E1685" i="5"/>
  <c r="X1685" i="5" s="1"/>
  <c r="V1686" i="5"/>
  <c r="E1686" i="5"/>
  <c r="X1686" i="5" s="1"/>
  <c r="V1687" i="5"/>
  <c r="E1687" i="5" s="1"/>
  <c r="X1687" i="5" s="1"/>
  <c r="V1688" i="5"/>
  <c r="E1688" i="5"/>
  <c r="X1688" i="5" s="1"/>
  <c r="V1689" i="5"/>
  <c r="E1689" i="5" s="1"/>
  <c r="X1689" i="5" s="1"/>
  <c r="V1690" i="5"/>
  <c r="E1690" i="5"/>
  <c r="X1690" i="5" s="1"/>
  <c r="V1691" i="5"/>
  <c r="E1691" i="5"/>
  <c r="X1691" i="5" s="1"/>
  <c r="V1692" i="5"/>
  <c r="E1692" i="5"/>
  <c r="X1692" i="5" s="1"/>
  <c r="V1693" i="5"/>
  <c r="E1693" i="5" s="1"/>
  <c r="X1693" i="5" s="1"/>
  <c r="V1694" i="5"/>
  <c r="E1694" i="5" s="1"/>
  <c r="X1694" i="5" s="1"/>
  <c r="V1695" i="5"/>
  <c r="E1695" i="5" s="1"/>
  <c r="X1695" i="5" s="1"/>
  <c r="V1696" i="5"/>
  <c r="E1696" i="5"/>
  <c r="X1696" i="5" s="1"/>
  <c r="V1697" i="5"/>
  <c r="E1697" i="5"/>
  <c r="X1697" i="5" s="1"/>
  <c r="V1698" i="5"/>
  <c r="E1698" i="5"/>
  <c r="X1698" i="5" s="1"/>
  <c r="V1699" i="5"/>
  <c r="E1699" i="5" s="1"/>
  <c r="X1699" i="5" s="1"/>
  <c r="V1700" i="5"/>
  <c r="E1700" i="5" s="1"/>
  <c r="X1700" i="5" s="1"/>
  <c r="V1701" i="5"/>
  <c r="E1701" i="5" s="1"/>
  <c r="X1701" i="5" s="1"/>
  <c r="V1702" i="5"/>
  <c r="E1702" i="5"/>
  <c r="X1702" i="5" s="1"/>
  <c r="V1703" i="5"/>
  <c r="E1703" i="5"/>
  <c r="X1703" i="5" s="1"/>
  <c r="V1704" i="5"/>
  <c r="E1704" i="5"/>
  <c r="X1704" i="5" s="1"/>
  <c r="V1705" i="5"/>
  <c r="E1705" i="5" s="1"/>
  <c r="X1705" i="5" s="1"/>
  <c r="V1706" i="5"/>
  <c r="E1706" i="5" s="1"/>
  <c r="X1706" i="5" s="1"/>
  <c r="V1707" i="5"/>
  <c r="E1707" i="5" s="1"/>
  <c r="X1707" i="5" s="1"/>
  <c r="V1708" i="5"/>
  <c r="E1708" i="5"/>
  <c r="X1708" i="5" s="1"/>
  <c r="V1709" i="5"/>
  <c r="E1709" i="5"/>
  <c r="X1709" i="5" s="1"/>
  <c r="V1710" i="5"/>
  <c r="E1710" i="5"/>
  <c r="X1710" i="5" s="1"/>
  <c r="V1711" i="5"/>
  <c r="E1711" i="5" s="1"/>
  <c r="X1711" i="5" s="1"/>
  <c r="V1712" i="5"/>
  <c r="E1712" i="5" s="1"/>
  <c r="X1712" i="5" s="1"/>
  <c r="V1713" i="5"/>
  <c r="E1713" i="5" s="1"/>
  <c r="X1713" i="5" s="1"/>
  <c r="V1714" i="5"/>
  <c r="E1714" i="5"/>
  <c r="X1714" i="5" s="1"/>
  <c r="V1715" i="5"/>
  <c r="E1715" i="5"/>
  <c r="X1715" i="5" s="1"/>
  <c r="V1716" i="5"/>
  <c r="E1716" i="5"/>
  <c r="X1716" i="5" s="1"/>
  <c r="V1717" i="5"/>
  <c r="E1717" i="5" s="1"/>
  <c r="X1717" i="5" s="1"/>
  <c r="V1718" i="5"/>
  <c r="E1718" i="5"/>
  <c r="X1718" i="5" s="1"/>
  <c r="V1719" i="5"/>
  <c r="E1719" i="5" s="1"/>
  <c r="X1719" i="5" s="1"/>
  <c r="V1720" i="5"/>
  <c r="E1720" i="5"/>
  <c r="X1720" i="5" s="1"/>
  <c r="V1721" i="5"/>
  <c r="E1721" i="5"/>
  <c r="X1721" i="5" s="1"/>
  <c r="V1722" i="5"/>
  <c r="E1722" i="5"/>
  <c r="X1722" i="5" s="1"/>
  <c r="V1723" i="5"/>
  <c r="E1723" i="5" s="1"/>
  <c r="X1723" i="5" s="1"/>
  <c r="V1724" i="5"/>
  <c r="E1724" i="5"/>
  <c r="X1724" i="5" s="1"/>
  <c r="V1725" i="5"/>
  <c r="E1725" i="5" s="1"/>
  <c r="X1725" i="5" s="1"/>
  <c r="V1726" i="5"/>
  <c r="E1726" i="5" s="1"/>
  <c r="X1726" i="5" s="1"/>
  <c r="V1727" i="5"/>
  <c r="E1727" i="5"/>
  <c r="X1727" i="5" s="1"/>
  <c r="V1728" i="5"/>
  <c r="E1728" i="5"/>
  <c r="X1728" i="5" s="1"/>
  <c r="V1729" i="5"/>
  <c r="E1729" i="5" s="1"/>
  <c r="X1729" i="5" s="1"/>
  <c r="V1730" i="5"/>
  <c r="E1730" i="5" s="1"/>
  <c r="X1730" i="5" s="1"/>
  <c r="V1731" i="5"/>
  <c r="E1731" i="5" s="1"/>
  <c r="X1731" i="5" s="1"/>
  <c r="V1732" i="5"/>
  <c r="E1732" i="5"/>
  <c r="X1732" i="5" s="1"/>
  <c r="V1733" i="5"/>
  <c r="E1733" i="5"/>
  <c r="X1733" i="5" s="1"/>
  <c r="V1734" i="5"/>
  <c r="E1734" i="5"/>
  <c r="X1734" i="5" s="1"/>
  <c r="V1735" i="5"/>
  <c r="E1735" i="5" s="1"/>
  <c r="X1735" i="5" s="1"/>
  <c r="V1736" i="5"/>
  <c r="E1736" i="5" s="1"/>
  <c r="X1736" i="5" s="1"/>
  <c r="V1737" i="5"/>
  <c r="E1737" i="5"/>
  <c r="X1737" i="5" s="1"/>
  <c r="V1738" i="5"/>
  <c r="E1738" i="5" s="1"/>
  <c r="X1738" i="5" s="1"/>
  <c r="V1739" i="5"/>
  <c r="E1739" i="5"/>
  <c r="X1739" i="5" s="1"/>
  <c r="V1740" i="5"/>
  <c r="E1740" i="5" s="1"/>
  <c r="X1740" i="5" s="1"/>
  <c r="V1741" i="5"/>
  <c r="E1741" i="5" s="1"/>
  <c r="X1741" i="5" s="1"/>
  <c r="V1742" i="5"/>
  <c r="E1742" i="5" s="1"/>
  <c r="X1742" i="5" s="1"/>
  <c r="V1743" i="5"/>
  <c r="E1743" i="5" s="1"/>
  <c r="X1743" i="5" s="1"/>
  <c r="V1744" i="5"/>
  <c r="E1744" i="5" s="1"/>
  <c r="X1744" i="5" s="1"/>
  <c r="V1745" i="5"/>
  <c r="E1745" i="5"/>
  <c r="X1745" i="5" s="1"/>
  <c r="V1746" i="5"/>
  <c r="E1746" i="5" s="1"/>
  <c r="X1746" i="5" s="1"/>
  <c r="V1747" i="5"/>
  <c r="E1747" i="5" s="1"/>
  <c r="X1747" i="5" s="1"/>
  <c r="V1748" i="5"/>
  <c r="E1748" i="5" s="1"/>
  <c r="X1748" i="5" s="1"/>
  <c r="V1749" i="5"/>
  <c r="E1749" i="5" s="1"/>
  <c r="X1749" i="5" s="1"/>
  <c r="V1750" i="5"/>
  <c r="E1750" i="5"/>
  <c r="X1750" i="5" s="1"/>
  <c r="V1751" i="5"/>
  <c r="E1751" i="5"/>
  <c r="X1751" i="5" s="1"/>
  <c r="V1752" i="5"/>
  <c r="E1752" i="5" s="1"/>
  <c r="X1752" i="5" s="1"/>
  <c r="V1753" i="5"/>
  <c r="E1753" i="5" s="1"/>
  <c r="X1753" i="5" s="1"/>
  <c r="V1754" i="5"/>
  <c r="E1754" i="5" s="1"/>
  <c r="X1754" i="5" s="1"/>
  <c r="V1755" i="5"/>
  <c r="E1755" i="5" s="1"/>
  <c r="X1755" i="5" s="1"/>
  <c r="V1756" i="5"/>
  <c r="E1756" i="5" s="1"/>
  <c r="X1756" i="5" s="1"/>
  <c r="V1757" i="5"/>
  <c r="E1757" i="5"/>
  <c r="X1757" i="5" s="1"/>
  <c r="V1758" i="5"/>
  <c r="E1758" i="5" s="1"/>
  <c r="X1758" i="5" s="1"/>
  <c r="V1759" i="5"/>
  <c r="E1759" i="5" s="1"/>
  <c r="X1759" i="5" s="1"/>
  <c r="V1760" i="5"/>
  <c r="E1760" i="5" s="1"/>
  <c r="X1760" i="5" s="1"/>
  <c r="V1761" i="5"/>
  <c r="E1761" i="5" s="1"/>
  <c r="X1761" i="5" s="1"/>
  <c r="V1762" i="5"/>
  <c r="E1762" i="5" s="1"/>
  <c r="X1762" i="5" s="1"/>
  <c r="V1763" i="5"/>
  <c r="E1763" i="5"/>
  <c r="X1763" i="5" s="1"/>
  <c r="V1764" i="5"/>
  <c r="E1764" i="5" s="1"/>
  <c r="X1764" i="5" s="1"/>
  <c r="V1765" i="5"/>
  <c r="E1765" i="5" s="1"/>
  <c r="X1765" i="5" s="1"/>
  <c r="V1766" i="5"/>
  <c r="E1766" i="5" s="1"/>
  <c r="X1766" i="5" s="1"/>
  <c r="V1767" i="5"/>
  <c r="E1767" i="5" s="1"/>
  <c r="X1767" i="5" s="1"/>
  <c r="V1768" i="5"/>
  <c r="E1768" i="5"/>
  <c r="X1768" i="5" s="1"/>
  <c r="V1769" i="5"/>
  <c r="E1769" i="5"/>
  <c r="X1769" i="5" s="1"/>
  <c r="V1770" i="5"/>
  <c r="E1770" i="5" s="1"/>
  <c r="X1770" i="5" s="1"/>
  <c r="V1771" i="5"/>
  <c r="E1771" i="5" s="1"/>
  <c r="X1771" i="5" s="1"/>
  <c r="V1772" i="5"/>
  <c r="E1772" i="5" s="1"/>
  <c r="X1772" i="5" s="1"/>
  <c r="V1773" i="5"/>
  <c r="E1773" i="5" s="1"/>
  <c r="X1773" i="5" s="1"/>
  <c r="V1774" i="5"/>
  <c r="E1774" i="5" s="1"/>
  <c r="X1774" i="5" s="1"/>
  <c r="V1775" i="5"/>
  <c r="E1775" i="5"/>
  <c r="X1775" i="5" s="1"/>
  <c r="V1776" i="5"/>
  <c r="E1776" i="5" s="1"/>
  <c r="X1776" i="5" s="1"/>
  <c r="V1777" i="5"/>
  <c r="E1777" i="5" s="1"/>
  <c r="X1777" i="5" s="1"/>
  <c r="V1778" i="5"/>
  <c r="E1778" i="5" s="1"/>
  <c r="X1778" i="5" s="1"/>
  <c r="V1779" i="5"/>
  <c r="E1779" i="5" s="1"/>
  <c r="X1779" i="5" s="1"/>
  <c r="V1780" i="5"/>
  <c r="E1780" i="5" s="1"/>
  <c r="X1780" i="5" s="1"/>
  <c r="V1781" i="5"/>
  <c r="E1781" i="5"/>
  <c r="X1781" i="5" s="1"/>
  <c r="V1782" i="5"/>
  <c r="E1782" i="5" s="1"/>
  <c r="X1782" i="5" s="1"/>
  <c r="V1783" i="5"/>
  <c r="E1783" i="5" s="1"/>
  <c r="X1783" i="5" s="1"/>
  <c r="V1784" i="5"/>
  <c r="E1784" i="5" s="1"/>
  <c r="X1784" i="5" s="1"/>
  <c r="V1785" i="5"/>
  <c r="E1785" i="5" s="1"/>
  <c r="X1785" i="5" s="1"/>
  <c r="V1786" i="5"/>
  <c r="E1786" i="5"/>
  <c r="X1786" i="5" s="1"/>
  <c r="V1787" i="5"/>
  <c r="E1787" i="5"/>
  <c r="X1787" i="5" s="1"/>
  <c r="V1788" i="5"/>
  <c r="E1788" i="5" s="1"/>
  <c r="X1788" i="5" s="1"/>
  <c r="V1789" i="5"/>
  <c r="E1789" i="5" s="1"/>
  <c r="X1789" i="5" s="1"/>
  <c r="V1790" i="5"/>
  <c r="E1790" i="5" s="1"/>
  <c r="X1790" i="5" s="1"/>
  <c r="V1791" i="5"/>
  <c r="E1791" i="5" s="1"/>
  <c r="X1791" i="5" s="1"/>
  <c r="V1792" i="5"/>
  <c r="E1792" i="5" s="1"/>
  <c r="X1792" i="5" s="1"/>
  <c r="V1793" i="5"/>
  <c r="E1793" i="5"/>
  <c r="X1793" i="5" s="1"/>
  <c r="V1794" i="5"/>
  <c r="E1794" i="5" s="1"/>
  <c r="X1794" i="5" s="1"/>
  <c r="V1795" i="5"/>
  <c r="E1795" i="5" s="1"/>
  <c r="X1795" i="5" s="1"/>
  <c r="V1796" i="5"/>
  <c r="E1796" i="5" s="1"/>
  <c r="X1796" i="5" s="1"/>
  <c r="V1797" i="5"/>
  <c r="E1797" i="5" s="1"/>
  <c r="X1797" i="5" s="1"/>
  <c r="V1798" i="5"/>
  <c r="E1798" i="5" s="1"/>
  <c r="X1798" i="5" s="1"/>
  <c r="V1799" i="5"/>
  <c r="E1799" i="5"/>
  <c r="X1799" i="5" s="1"/>
  <c r="V1800" i="5"/>
  <c r="E1800" i="5" s="1"/>
  <c r="X1800" i="5" s="1"/>
  <c r="V1801" i="5"/>
  <c r="E1801" i="5" s="1"/>
  <c r="X1801" i="5" s="1"/>
  <c r="V1802" i="5"/>
  <c r="E1802" i="5" s="1"/>
  <c r="X1802" i="5" s="1"/>
  <c r="V1803" i="5"/>
  <c r="E1803" i="5" s="1"/>
  <c r="X1803" i="5" s="1"/>
  <c r="V1804" i="5"/>
  <c r="E1804" i="5"/>
  <c r="X1804" i="5" s="1"/>
  <c r="V1805" i="5"/>
  <c r="E1805" i="5"/>
  <c r="X1805" i="5" s="1"/>
  <c r="V1806" i="5"/>
  <c r="E1806" i="5" s="1"/>
  <c r="X1806" i="5" s="1"/>
  <c r="V1807" i="5"/>
  <c r="E1807" i="5" s="1"/>
  <c r="X1807" i="5" s="1"/>
  <c r="V1808" i="5"/>
  <c r="E1808" i="5" s="1"/>
  <c r="X1808" i="5" s="1"/>
  <c r="V1809" i="5"/>
  <c r="E1809" i="5" s="1"/>
  <c r="X1809" i="5" s="1"/>
  <c r="V1810" i="5"/>
  <c r="E1810" i="5" s="1"/>
  <c r="X1810" i="5" s="1"/>
  <c r="V1811" i="5"/>
  <c r="E1811" i="5"/>
  <c r="X1811" i="5" s="1"/>
  <c r="V1812" i="5"/>
  <c r="E1812" i="5" s="1"/>
  <c r="X1812" i="5" s="1"/>
  <c r="V1813" i="5"/>
  <c r="E1813" i="5" s="1"/>
  <c r="X1813" i="5" s="1"/>
  <c r="V1814" i="5"/>
  <c r="E1814" i="5" s="1"/>
  <c r="X1814" i="5" s="1"/>
  <c r="V1815" i="5"/>
  <c r="E1815" i="5" s="1"/>
  <c r="X1815" i="5" s="1"/>
  <c r="V1816" i="5"/>
  <c r="E1816" i="5" s="1"/>
  <c r="X1816" i="5" s="1"/>
  <c r="V1817" i="5"/>
  <c r="E1817" i="5"/>
  <c r="X1817" i="5" s="1"/>
  <c r="V1818" i="5"/>
  <c r="E1818" i="5" s="1"/>
  <c r="X1818" i="5" s="1"/>
  <c r="V1819" i="5"/>
  <c r="E1819" i="5" s="1"/>
  <c r="X1819" i="5" s="1"/>
  <c r="V1820" i="5"/>
  <c r="E1820" i="5" s="1"/>
  <c r="X1820" i="5" s="1"/>
  <c r="V1821" i="5"/>
  <c r="E1821" i="5" s="1"/>
  <c r="X1821" i="5" s="1"/>
  <c r="V1822" i="5"/>
  <c r="E1822" i="5"/>
  <c r="X1822" i="5" s="1"/>
  <c r="V1823" i="5"/>
  <c r="E1823" i="5"/>
  <c r="X1823" i="5" s="1"/>
  <c r="V1824" i="5"/>
  <c r="E1824" i="5" s="1"/>
  <c r="X1824" i="5" s="1"/>
  <c r="V1825" i="5"/>
  <c r="E1825" i="5" s="1"/>
  <c r="X1825" i="5" s="1"/>
  <c r="V1826" i="5"/>
  <c r="E1826" i="5" s="1"/>
  <c r="X1826" i="5" s="1"/>
  <c r="V1827" i="5"/>
  <c r="E1827" i="5" s="1"/>
  <c r="X1827" i="5" s="1"/>
  <c r="V1828" i="5"/>
  <c r="E1828" i="5" s="1"/>
  <c r="X1828" i="5" s="1"/>
  <c r="V1829" i="5"/>
  <c r="E1829" i="5"/>
  <c r="X1829" i="5" s="1"/>
  <c r="V1830" i="5"/>
  <c r="E1830" i="5" s="1"/>
  <c r="X1830" i="5" s="1"/>
  <c r="V1831" i="5"/>
  <c r="E1831" i="5" s="1"/>
  <c r="X1831" i="5" s="1"/>
  <c r="V1832" i="5"/>
  <c r="E1832" i="5" s="1"/>
  <c r="X1832" i="5" s="1"/>
  <c r="V1833" i="5"/>
  <c r="E1833" i="5" s="1"/>
  <c r="X1833" i="5" s="1"/>
  <c r="V1834" i="5"/>
  <c r="E1834" i="5" s="1"/>
  <c r="X1834" i="5" s="1"/>
  <c r="V1835" i="5"/>
  <c r="E1835" i="5"/>
  <c r="X1835" i="5" s="1"/>
  <c r="V1836" i="5"/>
  <c r="E1836" i="5" s="1"/>
  <c r="X1836" i="5" s="1"/>
  <c r="V1837" i="5"/>
  <c r="E1837" i="5" s="1"/>
  <c r="X1837" i="5" s="1"/>
  <c r="V1838" i="5"/>
  <c r="E1838" i="5" s="1"/>
  <c r="X1838" i="5" s="1"/>
  <c r="V1839" i="5"/>
  <c r="E1839" i="5" s="1"/>
  <c r="X1839" i="5" s="1"/>
  <c r="V1840" i="5"/>
  <c r="E1840" i="5"/>
  <c r="X1840" i="5" s="1"/>
  <c r="V1841" i="5"/>
  <c r="E1841" i="5"/>
  <c r="X1841" i="5" s="1"/>
  <c r="V1842" i="5"/>
  <c r="E1842" i="5" s="1"/>
  <c r="X1842" i="5" s="1"/>
  <c r="V1843" i="5"/>
  <c r="E1843" i="5" s="1"/>
  <c r="X1843" i="5" s="1"/>
  <c r="V1844" i="5"/>
  <c r="E1844" i="5" s="1"/>
  <c r="X1844" i="5" s="1"/>
  <c r="V1845" i="5"/>
  <c r="E1845" i="5" s="1"/>
  <c r="X1845" i="5" s="1"/>
  <c r="V1846" i="5"/>
  <c r="E1846" i="5" s="1"/>
  <c r="X1846" i="5" s="1"/>
  <c r="V1847" i="5"/>
  <c r="E1847" i="5"/>
  <c r="X1847" i="5" s="1"/>
  <c r="V1848" i="5"/>
  <c r="E1848" i="5" s="1"/>
  <c r="X1848" i="5" s="1"/>
  <c r="V1849" i="5"/>
  <c r="E1849" i="5" s="1"/>
  <c r="X1849" i="5" s="1"/>
  <c r="V1850" i="5"/>
  <c r="E1850" i="5" s="1"/>
  <c r="X1850" i="5" s="1"/>
  <c r="V1851" i="5"/>
  <c r="E1851" i="5" s="1"/>
  <c r="X1851" i="5" s="1"/>
  <c r="V1852" i="5"/>
  <c r="E1852" i="5" s="1"/>
  <c r="X1852" i="5" s="1"/>
  <c r="V1853" i="5"/>
  <c r="E1853" i="5"/>
  <c r="X1853" i="5" s="1"/>
  <c r="V1854" i="5"/>
  <c r="E1854" i="5" s="1"/>
  <c r="X1854" i="5" s="1"/>
  <c r="V1855" i="5"/>
  <c r="E1855" i="5" s="1"/>
  <c r="X1855" i="5" s="1"/>
  <c r="V1856" i="5"/>
  <c r="E1856" i="5" s="1"/>
  <c r="X1856" i="5" s="1"/>
  <c r="V1857" i="5"/>
  <c r="E1857" i="5" s="1"/>
  <c r="X1857" i="5" s="1"/>
  <c r="V1858" i="5"/>
  <c r="E1858" i="5"/>
  <c r="X1858" i="5" s="1"/>
  <c r="V1859" i="5"/>
  <c r="E1859" i="5"/>
  <c r="X1859" i="5" s="1"/>
  <c r="V1860" i="5"/>
  <c r="E1860" i="5" s="1"/>
  <c r="X1860" i="5" s="1"/>
  <c r="V1861" i="5"/>
  <c r="E1861" i="5" s="1"/>
  <c r="X1861" i="5" s="1"/>
  <c r="V1862" i="5"/>
  <c r="E1862" i="5" s="1"/>
  <c r="X1862" i="5" s="1"/>
  <c r="V1863" i="5"/>
  <c r="E1863" i="5" s="1"/>
  <c r="X1863" i="5" s="1"/>
  <c r="V1864" i="5"/>
  <c r="E1864" i="5" s="1"/>
  <c r="X1864" i="5" s="1"/>
  <c r="V1865" i="5"/>
  <c r="E1865" i="5"/>
  <c r="X1865" i="5" s="1"/>
  <c r="V1866" i="5"/>
  <c r="E1866" i="5" s="1"/>
  <c r="X1866" i="5" s="1"/>
  <c r="V1867" i="5"/>
  <c r="E1867" i="5" s="1"/>
  <c r="X1867" i="5" s="1"/>
  <c r="V1868" i="5"/>
  <c r="E1868" i="5" s="1"/>
  <c r="X1868" i="5" s="1"/>
  <c r="V1869" i="5"/>
  <c r="E1869" i="5" s="1"/>
  <c r="X1869" i="5" s="1"/>
  <c r="V1870" i="5"/>
  <c r="E1870" i="5" s="1"/>
  <c r="X1870" i="5" s="1"/>
  <c r="V1871" i="5"/>
  <c r="E1871" i="5"/>
  <c r="X1871" i="5" s="1"/>
  <c r="V1872" i="5"/>
  <c r="E1872" i="5" s="1"/>
  <c r="X1872" i="5" s="1"/>
  <c r="V1873" i="5"/>
  <c r="E1873" i="5" s="1"/>
  <c r="X1873" i="5" s="1"/>
  <c r="V1874" i="5"/>
  <c r="E1874" i="5" s="1"/>
  <c r="X1874" i="5" s="1"/>
  <c r="V1875" i="5"/>
  <c r="E1875" i="5" s="1"/>
  <c r="X1875" i="5" s="1"/>
  <c r="V1876" i="5"/>
  <c r="E1876" i="5"/>
  <c r="X1876" i="5" s="1"/>
  <c r="V1877" i="5"/>
  <c r="E1877" i="5"/>
  <c r="X1877" i="5" s="1"/>
  <c r="V1878" i="5"/>
  <c r="E1878" i="5" s="1"/>
  <c r="X1878" i="5" s="1"/>
  <c r="V1879" i="5"/>
  <c r="E1879" i="5" s="1"/>
  <c r="X1879" i="5" s="1"/>
  <c r="V1880" i="5"/>
  <c r="E1880" i="5" s="1"/>
  <c r="X1880" i="5" s="1"/>
  <c r="V1881" i="5"/>
  <c r="E1881" i="5" s="1"/>
  <c r="X1881" i="5" s="1"/>
  <c r="V1882" i="5"/>
  <c r="E1882" i="5" s="1"/>
  <c r="X1882" i="5" s="1"/>
  <c r="V1883" i="5"/>
  <c r="E1883" i="5"/>
  <c r="X1883" i="5" s="1"/>
  <c r="V1884" i="5"/>
  <c r="E1884" i="5" s="1"/>
  <c r="X1884" i="5" s="1"/>
  <c r="V1885" i="5"/>
  <c r="E1885" i="5" s="1"/>
  <c r="X1885" i="5" s="1"/>
  <c r="V1886" i="5"/>
  <c r="E1886" i="5" s="1"/>
  <c r="X1886" i="5" s="1"/>
  <c r="V1887" i="5"/>
  <c r="E1887" i="5" s="1"/>
  <c r="X1887" i="5" s="1"/>
  <c r="V1888" i="5"/>
  <c r="E1888" i="5" s="1"/>
  <c r="X1888" i="5" s="1"/>
  <c r="V1889" i="5"/>
  <c r="E1889" i="5"/>
  <c r="X1889" i="5" s="1"/>
  <c r="V1890" i="5"/>
  <c r="E1890" i="5" s="1"/>
  <c r="X1890" i="5" s="1"/>
  <c r="V1891" i="5"/>
  <c r="E1891" i="5" s="1"/>
  <c r="X1891" i="5" s="1"/>
  <c r="V1892" i="5"/>
  <c r="E1892" i="5" s="1"/>
  <c r="X1892" i="5" s="1"/>
  <c r="V1893" i="5"/>
  <c r="E1893" i="5" s="1"/>
  <c r="X1893" i="5" s="1"/>
  <c r="V1894" i="5"/>
  <c r="E1894" i="5"/>
  <c r="X1894" i="5" s="1"/>
  <c r="V1895" i="5"/>
  <c r="E1895" i="5"/>
  <c r="X1895" i="5" s="1"/>
  <c r="V1896" i="5"/>
  <c r="E1896" i="5" s="1"/>
  <c r="X1896" i="5" s="1"/>
  <c r="V1897" i="5"/>
  <c r="E1897" i="5" s="1"/>
  <c r="X1897" i="5" s="1"/>
  <c r="V1898" i="5"/>
  <c r="E1898" i="5" s="1"/>
  <c r="X1898" i="5" s="1"/>
  <c r="V1899" i="5"/>
  <c r="E1899" i="5" s="1"/>
  <c r="X1899" i="5" s="1"/>
  <c r="V1900" i="5"/>
  <c r="E1900" i="5" s="1"/>
  <c r="X1900" i="5" s="1"/>
  <c r="V1901" i="5"/>
  <c r="E1901" i="5"/>
  <c r="X1901" i="5" s="1"/>
  <c r="V1902" i="5"/>
  <c r="E1902" i="5" s="1"/>
  <c r="X1902" i="5" s="1"/>
  <c r="V1903" i="5"/>
  <c r="E1903" i="5" s="1"/>
  <c r="X1903" i="5" s="1"/>
  <c r="V1904" i="5"/>
  <c r="E1904" i="5" s="1"/>
  <c r="X1904" i="5" s="1"/>
  <c r="V1905" i="5"/>
  <c r="E1905" i="5" s="1"/>
  <c r="X1905" i="5" s="1"/>
  <c r="V1906" i="5"/>
  <c r="E1906" i="5" s="1"/>
  <c r="X1906" i="5" s="1"/>
  <c r="V1907" i="5"/>
  <c r="E1907" i="5"/>
  <c r="X1907" i="5" s="1"/>
  <c r="V1908" i="5"/>
  <c r="E1908" i="5" s="1"/>
  <c r="X1908" i="5" s="1"/>
  <c r="V1909" i="5"/>
  <c r="E1909" i="5" s="1"/>
  <c r="X1909" i="5" s="1"/>
  <c r="V1910" i="5"/>
  <c r="E1910" i="5" s="1"/>
  <c r="X1910" i="5" s="1"/>
  <c r="V1911" i="5"/>
  <c r="E1911" i="5" s="1"/>
  <c r="X1911" i="5" s="1"/>
  <c r="V1912" i="5"/>
  <c r="E1912" i="5"/>
  <c r="X1912" i="5" s="1"/>
  <c r="V1913" i="5"/>
  <c r="E1913" i="5"/>
  <c r="X1913" i="5" s="1"/>
  <c r="V1914" i="5"/>
  <c r="E1914" i="5" s="1"/>
  <c r="X1914" i="5" s="1"/>
  <c r="V1915" i="5"/>
  <c r="E1915" i="5" s="1"/>
  <c r="X1915" i="5" s="1"/>
  <c r="V1916" i="5"/>
  <c r="E1916" i="5" s="1"/>
  <c r="X1916" i="5" s="1"/>
  <c r="V1917" i="5"/>
  <c r="E1917" i="5" s="1"/>
  <c r="X1917" i="5" s="1"/>
  <c r="V1918" i="5"/>
  <c r="E1918" i="5" s="1"/>
  <c r="X1918" i="5" s="1"/>
  <c r="V1919" i="5"/>
  <c r="E1919" i="5"/>
  <c r="X1919" i="5" s="1"/>
  <c r="V1920" i="5"/>
  <c r="E1920" i="5" s="1"/>
  <c r="X1920" i="5" s="1"/>
  <c r="V1921" i="5"/>
  <c r="E1921" i="5" s="1"/>
  <c r="X1921" i="5" s="1"/>
  <c r="V1922" i="5"/>
  <c r="E1922" i="5" s="1"/>
  <c r="X1922" i="5" s="1"/>
  <c r="V1923" i="5"/>
  <c r="E1923" i="5" s="1"/>
  <c r="X1923" i="5" s="1"/>
  <c r="V1924" i="5"/>
  <c r="E1924" i="5" s="1"/>
  <c r="X1924" i="5" s="1"/>
  <c r="V1925" i="5"/>
  <c r="E1925" i="5"/>
  <c r="X1925" i="5" s="1"/>
  <c r="V1926" i="5"/>
  <c r="E1926" i="5" s="1"/>
  <c r="X1926" i="5" s="1"/>
  <c r="V1927" i="5"/>
  <c r="E1927" i="5" s="1"/>
  <c r="X1927" i="5" s="1"/>
  <c r="V1928" i="5"/>
  <c r="E1928" i="5" s="1"/>
  <c r="X1928" i="5" s="1"/>
  <c r="V1929" i="5"/>
  <c r="E1929" i="5" s="1"/>
  <c r="X1929" i="5" s="1"/>
  <c r="V1930" i="5"/>
  <c r="E1930" i="5"/>
  <c r="X1930" i="5" s="1"/>
  <c r="V1931" i="5"/>
  <c r="E1931" i="5"/>
  <c r="X1931" i="5" s="1"/>
  <c r="V1932" i="5"/>
  <c r="E1932" i="5" s="1"/>
  <c r="X1932" i="5" s="1"/>
  <c r="V1933" i="5"/>
  <c r="E1933" i="5" s="1"/>
  <c r="X1933" i="5" s="1"/>
  <c r="V1934" i="5"/>
  <c r="E1934" i="5" s="1"/>
  <c r="X1934" i="5" s="1"/>
  <c r="V1935" i="5"/>
  <c r="E1935" i="5" s="1"/>
  <c r="X1935" i="5" s="1"/>
  <c r="V1936" i="5"/>
  <c r="E1936" i="5" s="1"/>
  <c r="X1936" i="5" s="1"/>
  <c r="V1937" i="5"/>
  <c r="E1937" i="5"/>
  <c r="X1937" i="5" s="1"/>
  <c r="V1938" i="5"/>
  <c r="E1938" i="5" s="1"/>
  <c r="X1938" i="5" s="1"/>
  <c r="V1939" i="5"/>
  <c r="E1939" i="5" s="1"/>
  <c r="X1939" i="5" s="1"/>
  <c r="V1940" i="5"/>
  <c r="E1940" i="5" s="1"/>
  <c r="X1940" i="5" s="1"/>
  <c r="V1941" i="5"/>
  <c r="E1941" i="5" s="1"/>
  <c r="X1941" i="5" s="1"/>
  <c r="V1942" i="5"/>
  <c r="E1942" i="5" s="1"/>
  <c r="X1942" i="5" s="1"/>
  <c r="V1943" i="5"/>
  <c r="E1943" i="5"/>
  <c r="X1943" i="5" s="1"/>
  <c r="V1944" i="5"/>
  <c r="E1944" i="5" s="1"/>
  <c r="X1944" i="5" s="1"/>
  <c r="V1945" i="5"/>
  <c r="E1945" i="5" s="1"/>
  <c r="X1945" i="5" s="1"/>
  <c r="V1946" i="5"/>
  <c r="E1946" i="5" s="1"/>
  <c r="X1946" i="5" s="1"/>
  <c r="V1947" i="5"/>
  <c r="E1947" i="5" s="1"/>
  <c r="X1947" i="5" s="1"/>
  <c r="V1948" i="5"/>
  <c r="E1948" i="5"/>
  <c r="X1948" i="5" s="1"/>
  <c r="V1949" i="5"/>
  <c r="E1949" i="5"/>
  <c r="X1949" i="5" s="1"/>
  <c r="V1950" i="5"/>
  <c r="E1950" i="5" s="1"/>
  <c r="X1950" i="5" s="1"/>
  <c r="V1951" i="5"/>
  <c r="E1951" i="5" s="1"/>
  <c r="X1951" i="5" s="1"/>
  <c r="V1952" i="5"/>
  <c r="E1952" i="5" s="1"/>
  <c r="X1952" i="5" s="1"/>
  <c r="V1953" i="5"/>
  <c r="E1953" i="5" s="1"/>
  <c r="X1953" i="5" s="1"/>
  <c r="V1954" i="5"/>
  <c r="E1954" i="5" s="1"/>
  <c r="X1954" i="5" s="1"/>
  <c r="V1955" i="5"/>
  <c r="E1955" i="5"/>
  <c r="X1955" i="5" s="1"/>
  <c r="V1956" i="5"/>
  <c r="E1956" i="5" s="1"/>
  <c r="X1956" i="5" s="1"/>
  <c r="V1957" i="5"/>
  <c r="E1957" i="5" s="1"/>
  <c r="X1957" i="5" s="1"/>
  <c r="V1958" i="5"/>
  <c r="E1958" i="5" s="1"/>
  <c r="X1958" i="5" s="1"/>
  <c r="V1959" i="5"/>
  <c r="E1959" i="5" s="1"/>
  <c r="X1959" i="5" s="1"/>
  <c r="V1960" i="5"/>
  <c r="E1960" i="5" s="1"/>
  <c r="X1960" i="5" s="1"/>
  <c r="V1961" i="5"/>
  <c r="E1961" i="5"/>
  <c r="X1961" i="5" s="1"/>
  <c r="V1962" i="5"/>
  <c r="E1962" i="5" s="1"/>
  <c r="X1962" i="5" s="1"/>
  <c r="V1963" i="5"/>
  <c r="E1963" i="5" s="1"/>
  <c r="X1963" i="5" s="1"/>
  <c r="V1964" i="5"/>
  <c r="E1964" i="5" s="1"/>
  <c r="X1964" i="5" s="1"/>
  <c r="V1965" i="5"/>
  <c r="E1965" i="5" s="1"/>
  <c r="X1965" i="5" s="1"/>
  <c r="V1966" i="5"/>
  <c r="E1966" i="5"/>
  <c r="X1966" i="5" s="1"/>
  <c r="V1967" i="5"/>
  <c r="E1967" i="5"/>
  <c r="X1967" i="5" s="1"/>
  <c r="V1968" i="5"/>
  <c r="E1968" i="5" s="1"/>
  <c r="X1968" i="5" s="1"/>
  <c r="V1969" i="5"/>
  <c r="E1969" i="5" s="1"/>
  <c r="X1969" i="5" s="1"/>
  <c r="V1970" i="5"/>
  <c r="E1970" i="5" s="1"/>
  <c r="X1970" i="5" s="1"/>
  <c r="V1971" i="5"/>
  <c r="E1971" i="5" s="1"/>
  <c r="X1971" i="5" s="1"/>
  <c r="V1972" i="5"/>
  <c r="E1972" i="5" s="1"/>
  <c r="X1972" i="5" s="1"/>
  <c r="V1973" i="5"/>
  <c r="E1973" i="5"/>
  <c r="X1973" i="5" s="1"/>
  <c r="V1974" i="5"/>
  <c r="E1974" i="5" s="1"/>
  <c r="X1974" i="5" s="1"/>
  <c r="V1975" i="5"/>
  <c r="E1975" i="5" s="1"/>
  <c r="X1975" i="5" s="1"/>
  <c r="V1976" i="5"/>
  <c r="E1976" i="5" s="1"/>
  <c r="X1976" i="5" s="1"/>
  <c r="V1977" i="5"/>
  <c r="E1977" i="5" s="1"/>
  <c r="X1977" i="5" s="1"/>
  <c r="V1978" i="5"/>
  <c r="E1978" i="5" s="1"/>
  <c r="X1978" i="5" s="1"/>
  <c r="V1979" i="5"/>
  <c r="E1979" i="5"/>
  <c r="X1979" i="5" s="1"/>
  <c r="V1980" i="5"/>
  <c r="E1980" i="5" s="1"/>
  <c r="X1980" i="5" s="1"/>
  <c r="V1981" i="5"/>
  <c r="E1981" i="5" s="1"/>
  <c r="X1981" i="5" s="1"/>
  <c r="V1982" i="5"/>
  <c r="E1982" i="5" s="1"/>
  <c r="X1982" i="5" s="1"/>
  <c r="V1983" i="5"/>
  <c r="E1983" i="5" s="1"/>
  <c r="X1983" i="5" s="1"/>
  <c r="V1984" i="5"/>
  <c r="E1984" i="5"/>
  <c r="X1984" i="5" s="1"/>
  <c r="V1985" i="5"/>
  <c r="E1985" i="5"/>
  <c r="X1985" i="5" s="1"/>
  <c r="V1986" i="5"/>
  <c r="E1986" i="5" s="1"/>
  <c r="X1986" i="5" s="1"/>
  <c r="V1987" i="5"/>
  <c r="E1987" i="5" s="1"/>
  <c r="X1987" i="5" s="1"/>
  <c r="V1988" i="5"/>
  <c r="E1988" i="5" s="1"/>
  <c r="X1988" i="5" s="1"/>
  <c r="V1989" i="5"/>
  <c r="E1989" i="5" s="1"/>
  <c r="X1989" i="5" s="1"/>
  <c r="V1990" i="5"/>
  <c r="E1990" i="5" s="1"/>
  <c r="X1990" i="5" s="1"/>
  <c r="V1991" i="5"/>
  <c r="E1991" i="5"/>
  <c r="X1991" i="5" s="1"/>
  <c r="V1992" i="5"/>
  <c r="E1992" i="5" s="1"/>
  <c r="X1992" i="5" s="1"/>
  <c r="V1993" i="5"/>
  <c r="E1993" i="5" s="1"/>
  <c r="X1993" i="5" s="1"/>
  <c r="V1994" i="5"/>
  <c r="E1994" i="5" s="1"/>
  <c r="X1994" i="5" s="1"/>
  <c r="V1995" i="5"/>
  <c r="E1995" i="5" s="1"/>
  <c r="X1995" i="5" s="1"/>
  <c r="V1996" i="5"/>
  <c r="E1996" i="5" s="1"/>
  <c r="X1996" i="5" s="1"/>
  <c r="V1997" i="5"/>
  <c r="E1997" i="5"/>
  <c r="X1997" i="5" s="1"/>
  <c r="V1998" i="5"/>
  <c r="E1998" i="5" s="1"/>
  <c r="X1998" i="5" s="1"/>
  <c r="V1999" i="5"/>
  <c r="E1999" i="5" s="1"/>
  <c r="X1999" i="5" s="1"/>
  <c r="V2000" i="5"/>
  <c r="E2000" i="5" s="1"/>
  <c r="X2000" i="5" s="1"/>
  <c r="V2001" i="5"/>
  <c r="E2001" i="5" s="1"/>
  <c r="X2001" i="5" s="1"/>
  <c r="V2002" i="5"/>
  <c r="E2002" i="5"/>
  <c r="X2002" i="5" s="1"/>
  <c r="V2003" i="5"/>
  <c r="E2003" i="5"/>
  <c r="X2003" i="5" s="1"/>
  <c r="V2004" i="5"/>
  <c r="E2004" i="5" s="1"/>
  <c r="X2004" i="5" s="1"/>
  <c r="V2005" i="5"/>
  <c r="E2005" i="5" s="1"/>
  <c r="X2005" i="5" s="1"/>
  <c r="V2006" i="5"/>
  <c r="E2006" i="5" s="1"/>
  <c r="X2006" i="5" s="1"/>
  <c r="V2007" i="5"/>
  <c r="E2007" i="5" s="1"/>
  <c r="X2007" i="5" s="1"/>
  <c r="V2008" i="5"/>
  <c r="E2008" i="5" s="1"/>
  <c r="X2008" i="5" s="1"/>
  <c r="V2009" i="5"/>
  <c r="E2009" i="5"/>
  <c r="X2009" i="5" s="1"/>
  <c r="V2010" i="5"/>
  <c r="E2010" i="5" s="1"/>
  <c r="X2010" i="5" s="1"/>
  <c r="V2011" i="5"/>
  <c r="E2011" i="5" s="1"/>
  <c r="X2011" i="5" s="1"/>
  <c r="V2012" i="5"/>
  <c r="E2012" i="5" s="1"/>
  <c r="X2012" i="5" s="1"/>
  <c r="V2013" i="5"/>
  <c r="E2013" i="5" s="1"/>
  <c r="X2013" i="5" s="1"/>
  <c r="V2014" i="5"/>
  <c r="E2014" i="5" s="1"/>
  <c r="X2014" i="5" s="1"/>
  <c r="V2015" i="5"/>
  <c r="E2015" i="5"/>
  <c r="X2015" i="5" s="1"/>
  <c r="V2016" i="5"/>
  <c r="E2016" i="5" s="1"/>
  <c r="X2016" i="5" s="1"/>
  <c r="V2017" i="5"/>
  <c r="E2017" i="5" s="1"/>
  <c r="X2017" i="5" s="1"/>
  <c r="V2018" i="5"/>
  <c r="E2018" i="5" s="1"/>
  <c r="X2018" i="5" s="1"/>
  <c r="V2019" i="5"/>
  <c r="E2019" i="5" s="1"/>
  <c r="X2019" i="5" s="1"/>
  <c r="V2020" i="5"/>
  <c r="E2020" i="5"/>
  <c r="X2020" i="5" s="1"/>
  <c r="V2021" i="5"/>
  <c r="E2021" i="5"/>
  <c r="X2021" i="5" s="1"/>
  <c r="V2022" i="5"/>
  <c r="E2022" i="5" s="1"/>
  <c r="X2022" i="5" s="1"/>
  <c r="V2023" i="5"/>
  <c r="E2023" i="5" s="1"/>
  <c r="X2023" i="5" s="1"/>
  <c r="V2024" i="5"/>
  <c r="E2024" i="5" s="1"/>
  <c r="X2024" i="5" s="1"/>
  <c r="V2025" i="5"/>
  <c r="E2025" i="5" s="1"/>
  <c r="X2025" i="5" s="1"/>
  <c r="V2026" i="5"/>
  <c r="E2026" i="5" s="1"/>
  <c r="X2026" i="5" s="1"/>
  <c r="V2027" i="5"/>
  <c r="E2027" i="5"/>
  <c r="X2027" i="5" s="1"/>
  <c r="V2028" i="5"/>
  <c r="E2028" i="5" s="1"/>
  <c r="X2028" i="5" s="1"/>
  <c r="V2029" i="5"/>
  <c r="E2029" i="5" s="1"/>
  <c r="X2029" i="5" s="1"/>
  <c r="V2030" i="5"/>
  <c r="E2030" i="5" s="1"/>
  <c r="X2030" i="5" s="1"/>
  <c r="V2031" i="5"/>
  <c r="E2031" i="5" s="1"/>
  <c r="X2031" i="5" s="1"/>
  <c r="V2032" i="5"/>
  <c r="E2032" i="5" s="1"/>
  <c r="X2032" i="5" s="1"/>
  <c r="V2033" i="5"/>
  <c r="E2033" i="5"/>
  <c r="X2033" i="5" s="1"/>
  <c r="V2034" i="5"/>
  <c r="E2034" i="5" s="1"/>
  <c r="X2034" i="5" s="1"/>
  <c r="V2035" i="5"/>
  <c r="E2035" i="5" s="1"/>
  <c r="X2035" i="5" s="1"/>
  <c r="V2036" i="5"/>
  <c r="E2036" i="5" s="1"/>
  <c r="X2036" i="5" s="1"/>
  <c r="V2037" i="5"/>
  <c r="E2037" i="5" s="1"/>
  <c r="X2037" i="5" s="1"/>
  <c r="V2038" i="5"/>
  <c r="E2038" i="5"/>
  <c r="X2038" i="5" s="1"/>
  <c r="V2039" i="5"/>
  <c r="E2039" i="5"/>
  <c r="X2039" i="5" s="1"/>
  <c r="V2040" i="5"/>
  <c r="E2040" i="5" s="1"/>
  <c r="X2040" i="5" s="1"/>
  <c r="V2041" i="5"/>
  <c r="E2041" i="5" s="1"/>
  <c r="X2041" i="5" s="1"/>
  <c r="V2042" i="5"/>
  <c r="E2042" i="5" s="1"/>
  <c r="X2042" i="5" s="1"/>
  <c r="V2043" i="5"/>
  <c r="E2043" i="5" s="1"/>
  <c r="X2043" i="5" s="1"/>
  <c r="V2044" i="5"/>
  <c r="E2044" i="5" s="1"/>
  <c r="X2044" i="5" s="1"/>
  <c r="V2045" i="5"/>
  <c r="E2045" i="5"/>
  <c r="X2045" i="5" s="1"/>
  <c r="V2046" i="5"/>
  <c r="E2046" i="5" s="1"/>
  <c r="X2046" i="5" s="1"/>
  <c r="V2047" i="5"/>
  <c r="E2047" i="5" s="1"/>
  <c r="X2047" i="5" s="1"/>
  <c r="V2048" i="5"/>
  <c r="E2048" i="5" s="1"/>
  <c r="X2048" i="5" s="1"/>
  <c r="V2049" i="5"/>
  <c r="E2049" i="5" s="1"/>
  <c r="X2049" i="5" s="1"/>
  <c r="V2050" i="5"/>
  <c r="E2050" i="5" s="1"/>
  <c r="X2050" i="5" s="1"/>
  <c r="V2051" i="5"/>
  <c r="E2051" i="5"/>
  <c r="X2051" i="5" s="1"/>
  <c r="V2052" i="5"/>
  <c r="E2052" i="5" s="1"/>
  <c r="X2052" i="5" s="1"/>
  <c r="V2053" i="5"/>
  <c r="E2053" i="5" s="1"/>
  <c r="X2053" i="5" s="1"/>
  <c r="V2054" i="5"/>
  <c r="E2054" i="5" s="1"/>
  <c r="X2054" i="5" s="1"/>
  <c r="V2055" i="5"/>
  <c r="E2055" i="5" s="1"/>
  <c r="X2055" i="5" s="1"/>
  <c r="V2056" i="5"/>
  <c r="E2056" i="5"/>
  <c r="X2056" i="5" s="1"/>
  <c r="V2057" i="5"/>
  <c r="E2057" i="5"/>
  <c r="X2057" i="5" s="1"/>
  <c r="V2058" i="5"/>
  <c r="E2058" i="5" s="1"/>
  <c r="X2058" i="5" s="1"/>
  <c r="V2059" i="5"/>
  <c r="E2059" i="5" s="1"/>
  <c r="X2059" i="5" s="1"/>
  <c r="V2060" i="5"/>
  <c r="E2060" i="5" s="1"/>
  <c r="X2060" i="5" s="1"/>
  <c r="V2061" i="5"/>
  <c r="E2061" i="5" s="1"/>
  <c r="X2061" i="5" s="1"/>
  <c r="V2062" i="5"/>
  <c r="E2062" i="5" s="1"/>
  <c r="X2062" i="5" s="1"/>
  <c r="V2063" i="5"/>
  <c r="E2063" i="5"/>
  <c r="X2063" i="5" s="1"/>
  <c r="V2064" i="5"/>
  <c r="E2064" i="5" s="1"/>
  <c r="X2064" i="5" s="1"/>
  <c r="V2065" i="5"/>
  <c r="E2065" i="5" s="1"/>
  <c r="X2065" i="5" s="1"/>
  <c r="V2066" i="5"/>
  <c r="E2066" i="5" s="1"/>
  <c r="X2066" i="5" s="1"/>
  <c r="V2067" i="5"/>
  <c r="E2067" i="5" s="1"/>
  <c r="X2067" i="5" s="1"/>
  <c r="V2068" i="5"/>
  <c r="E2068" i="5" s="1"/>
  <c r="X2068" i="5" s="1"/>
  <c r="V2069" i="5"/>
  <c r="E2069" i="5"/>
  <c r="X2069" i="5" s="1"/>
  <c r="V2070" i="5"/>
  <c r="E2070" i="5" s="1"/>
  <c r="X2070" i="5" s="1"/>
  <c r="V2071" i="5"/>
  <c r="E2071" i="5" s="1"/>
  <c r="X2071" i="5" s="1"/>
  <c r="V2072" i="5"/>
  <c r="E2072" i="5" s="1"/>
  <c r="X2072" i="5" s="1"/>
  <c r="V2073" i="5"/>
  <c r="E2073" i="5" s="1"/>
  <c r="X2073" i="5" s="1"/>
  <c r="V2074" i="5"/>
  <c r="E2074" i="5"/>
  <c r="X2074" i="5" s="1"/>
  <c r="V2075" i="5"/>
  <c r="E2075" i="5"/>
  <c r="X2075" i="5" s="1"/>
  <c r="V2076" i="5"/>
  <c r="E2076" i="5" s="1"/>
  <c r="X2076" i="5" s="1"/>
  <c r="V2077" i="5"/>
  <c r="E2077" i="5" s="1"/>
  <c r="X2077" i="5" s="1"/>
  <c r="V2078" i="5"/>
  <c r="E2078" i="5" s="1"/>
  <c r="X2078" i="5" s="1"/>
  <c r="V2079" i="5"/>
  <c r="E2079" i="5" s="1"/>
  <c r="X2079" i="5" s="1"/>
  <c r="V2080" i="5"/>
  <c r="E2080" i="5" s="1"/>
  <c r="X2080" i="5" s="1"/>
  <c r="V2081" i="5"/>
  <c r="E2081" i="5"/>
  <c r="X2081" i="5" s="1"/>
  <c r="V2082" i="5"/>
  <c r="E2082" i="5" s="1"/>
  <c r="X2082" i="5" s="1"/>
  <c r="V2083" i="5"/>
  <c r="E2083" i="5" s="1"/>
  <c r="X2083" i="5" s="1"/>
  <c r="V2084" i="5"/>
  <c r="E2084" i="5" s="1"/>
  <c r="X2084" i="5" s="1"/>
  <c r="V2085" i="5"/>
  <c r="E2085" i="5" s="1"/>
  <c r="X2085" i="5" s="1"/>
  <c r="V2086" i="5"/>
  <c r="E2086" i="5" s="1"/>
  <c r="X2086" i="5" s="1"/>
  <c r="V2087" i="5"/>
  <c r="E2087" i="5"/>
  <c r="X2087" i="5" s="1"/>
  <c r="V2088" i="5"/>
  <c r="E2088" i="5" s="1"/>
  <c r="X2088" i="5" s="1"/>
  <c r="V2089" i="5"/>
  <c r="E2089" i="5" s="1"/>
  <c r="X2089" i="5" s="1"/>
  <c r="V2090" i="5"/>
  <c r="E2090" i="5" s="1"/>
  <c r="X2090" i="5" s="1"/>
  <c r="V2091" i="5"/>
  <c r="E2091" i="5" s="1"/>
  <c r="X2091" i="5" s="1"/>
  <c r="V2092" i="5"/>
  <c r="E2092" i="5"/>
  <c r="X2092" i="5" s="1"/>
  <c r="V2093" i="5"/>
  <c r="E2093" i="5"/>
  <c r="X2093" i="5" s="1"/>
  <c r="V2094" i="5"/>
  <c r="E2094" i="5" s="1"/>
  <c r="X2094" i="5" s="1"/>
  <c r="V2095" i="5"/>
  <c r="E2095" i="5" s="1"/>
  <c r="X2095" i="5" s="1"/>
  <c r="V2096" i="5"/>
  <c r="E2096" i="5"/>
  <c r="X2096" i="5" s="1"/>
  <c r="V2097" i="5"/>
  <c r="E2097" i="5" s="1"/>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c r="X2104" i="5" s="1"/>
  <c r="V2105" i="5"/>
  <c r="E2105" i="5" s="1"/>
  <c r="X2105" i="5" s="1"/>
  <c r="V2106" i="5"/>
  <c r="E2106" i="5" s="1"/>
  <c r="X2106" i="5" s="1"/>
  <c r="V2107" i="5"/>
  <c r="E2107" i="5" s="1"/>
  <c r="X2107" i="5" s="1"/>
  <c r="V2108" i="5"/>
  <c r="E2108" i="5"/>
  <c r="X2108" i="5" s="1"/>
  <c r="V2109" i="5"/>
  <c r="E2109" i="5" s="1"/>
  <c r="X2109" i="5" s="1"/>
  <c r="V2110" i="5"/>
  <c r="E2110" i="5" s="1"/>
  <c r="X2110" i="5" s="1"/>
  <c r="V2111" i="5"/>
  <c r="E2111" i="5"/>
  <c r="X2111" i="5" s="1"/>
  <c r="V2112" i="5"/>
  <c r="E2112" i="5" s="1"/>
  <c r="X2112" i="5" s="1"/>
  <c r="V2113" i="5"/>
  <c r="E2113" i="5" s="1"/>
  <c r="X2113" i="5" s="1"/>
  <c r="V2114" i="5"/>
  <c r="E2114" i="5" s="1"/>
  <c r="X2114" i="5" s="1"/>
  <c r="V2115" i="5"/>
  <c r="E2115" i="5" s="1"/>
  <c r="X2115" i="5" s="1"/>
  <c r="V2116" i="5"/>
  <c r="E2116" i="5"/>
  <c r="X2116" i="5" s="1"/>
  <c r="V2117" i="5"/>
  <c r="E2117" i="5"/>
  <c r="X2117" i="5" s="1"/>
  <c r="V2118" i="5"/>
  <c r="E2118" i="5" s="1"/>
  <c r="X2118" i="5" s="1"/>
  <c r="V2119" i="5"/>
  <c r="E2119" i="5"/>
  <c r="X2119" i="5" s="1"/>
  <c r="V2120" i="5"/>
  <c r="E2120" i="5"/>
  <c r="X2120" i="5" s="1"/>
  <c r="V2121" i="5"/>
  <c r="E2121" i="5" s="1"/>
  <c r="X2121" i="5" s="1"/>
  <c r="V2122" i="5"/>
  <c r="E2122" i="5" s="1"/>
  <c r="X2122" i="5" s="1"/>
  <c r="V2123" i="5"/>
  <c r="E2123" i="5" s="1"/>
  <c r="X2123" i="5" s="1"/>
  <c r="V2124" i="5"/>
  <c r="E2124" i="5" s="1"/>
  <c r="X2124" i="5" s="1"/>
  <c r="V2125" i="5"/>
  <c r="E2125" i="5"/>
  <c r="X2125" i="5" s="1"/>
  <c r="V2126" i="5"/>
  <c r="E2126" i="5"/>
  <c r="X2126" i="5" s="1"/>
  <c r="V2127" i="5"/>
  <c r="E2127" i="5" s="1"/>
  <c r="X2127" i="5" s="1"/>
  <c r="V2128" i="5"/>
  <c r="E2128" i="5" s="1"/>
  <c r="X2128" i="5" s="1"/>
  <c r="V2129" i="5"/>
  <c r="E2129" i="5" s="1"/>
  <c r="X2129" i="5" s="1"/>
  <c r="V2130" i="5"/>
  <c r="E2130" i="5" s="1"/>
  <c r="X2130" i="5" s="1"/>
  <c r="V2131" i="5"/>
  <c r="E2131" i="5"/>
  <c r="X2131" i="5" s="1"/>
  <c r="V2132" i="5"/>
  <c r="E2132" i="5"/>
  <c r="X2132" i="5" s="1"/>
  <c r="V2133" i="5"/>
  <c r="E2133" i="5" s="1"/>
  <c r="X2133" i="5" s="1"/>
  <c r="V2134" i="5"/>
  <c r="E2134" i="5" s="1"/>
  <c r="X2134" i="5" s="1"/>
  <c r="V2135" i="5"/>
  <c r="E2135" i="5" s="1"/>
  <c r="X2135" i="5" s="1"/>
  <c r="V2136" i="5"/>
  <c r="E2136" i="5" s="1"/>
  <c r="X2136" i="5" s="1"/>
  <c r="V2137" i="5"/>
  <c r="E2137" i="5"/>
  <c r="X2137" i="5" s="1"/>
  <c r="V2138" i="5"/>
  <c r="E2138" i="5"/>
  <c r="X2138" i="5" s="1"/>
  <c r="V2139" i="5"/>
  <c r="E2139" i="5" s="1"/>
  <c r="X2139" i="5" s="1"/>
  <c r="V2140" i="5"/>
  <c r="E2140" i="5" s="1"/>
  <c r="X2140" i="5" s="1"/>
  <c r="V2141" i="5"/>
  <c r="E2141" i="5" s="1"/>
  <c r="X2141" i="5" s="1"/>
  <c r="V2142" i="5"/>
  <c r="E2142" i="5" s="1"/>
  <c r="X2142" i="5" s="1"/>
  <c r="V2143" i="5"/>
  <c r="E2143" i="5"/>
  <c r="X2143" i="5" s="1"/>
  <c r="V2144" i="5"/>
  <c r="E2144" i="5"/>
  <c r="X2144" i="5" s="1"/>
  <c r="V2145" i="5"/>
  <c r="E2145" i="5" s="1"/>
  <c r="X2145" i="5" s="1"/>
  <c r="V2146" i="5"/>
  <c r="E2146" i="5" s="1"/>
  <c r="X2146" i="5" s="1"/>
  <c r="V2147" i="5"/>
  <c r="E2147" i="5" s="1"/>
  <c r="X2147" i="5" s="1"/>
  <c r="V2148" i="5"/>
  <c r="E2148" i="5" s="1"/>
  <c r="X2148" i="5" s="1"/>
  <c r="V2149" i="5"/>
  <c r="E2149" i="5"/>
  <c r="X2149" i="5" s="1"/>
  <c r="V2150" i="5"/>
  <c r="E2150" i="5"/>
  <c r="X2150" i="5" s="1"/>
  <c r="V2151" i="5"/>
  <c r="E2151" i="5" s="1"/>
  <c r="X2151" i="5" s="1"/>
  <c r="V2152" i="5"/>
  <c r="E2152" i="5" s="1"/>
  <c r="X2152" i="5" s="1"/>
  <c r="V2153" i="5"/>
  <c r="E2153" i="5" s="1"/>
  <c r="X2153" i="5" s="1"/>
  <c r="V2154" i="5"/>
  <c r="E2154" i="5" s="1"/>
  <c r="X2154" i="5" s="1"/>
  <c r="V2155" i="5"/>
  <c r="E2155" i="5"/>
  <c r="X2155" i="5" s="1"/>
  <c r="V2156" i="5"/>
  <c r="E2156" i="5"/>
  <c r="X2156" i="5" s="1"/>
  <c r="V2157" i="5"/>
  <c r="E2157" i="5" s="1"/>
  <c r="X2157" i="5" s="1"/>
  <c r="V2158" i="5"/>
  <c r="E2158" i="5" s="1"/>
  <c r="X2158" i="5" s="1"/>
  <c r="V2159" i="5"/>
  <c r="E2159" i="5" s="1"/>
  <c r="X2159" i="5" s="1"/>
  <c r="V2160" i="5"/>
  <c r="E2160" i="5" s="1"/>
  <c r="X2160" i="5" s="1"/>
  <c r="V2161" i="5"/>
  <c r="E2161" i="5"/>
  <c r="X2161" i="5" s="1"/>
  <c r="V2162" i="5"/>
  <c r="E2162" i="5"/>
  <c r="X2162" i="5" s="1"/>
  <c r="V2163" i="5"/>
  <c r="E2163" i="5" s="1"/>
  <c r="X2163" i="5" s="1"/>
  <c r="V2164" i="5"/>
  <c r="E2164" i="5" s="1"/>
  <c r="X2164" i="5" s="1"/>
  <c r="V2165" i="5"/>
  <c r="E2165" i="5" s="1"/>
  <c r="X2165" i="5" s="1"/>
  <c r="V2166" i="5"/>
  <c r="E2166" i="5" s="1"/>
  <c r="X2166" i="5" s="1"/>
  <c r="V2167" i="5"/>
  <c r="E2167" i="5"/>
  <c r="X2167" i="5" s="1"/>
  <c r="V2168" i="5"/>
  <c r="E2168" i="5"/>
  <c r="X2168" i="5" s="1"/>
  <c r="V2169" i="5"/>
  <c r="E2169" i="5" s="1"/>
  <c r="X2169" i="5" s="1"/>
  <c r="V2170" i="5"/>
  <c r="E2170" i="5" s="1"/>
  <c r="X2170" i="5" s="1"/>
  <c r="V2171" i="5"/>
  <c r="E2171" i="5" s="1"/>
  <c r="X2171" i="5" s="1"/>
  <c r="V2172" i="5"/>
  <c r="E2172" i="5" s="1"/>
  <c r="X2172" i="5" s="1"/>
  <c r="V2173" i="5"/>
  <c r="E2173" i="5"/>
  <c r="X2173" i="5" s="1"/>
  <c r="V2174" i="5"/>
  <c r="E2174" i="5"/>
  <c r="X2174" i="5" s="1"/>
  <c r="V2175" i="5"/>
  <c r="E2175" i="5" s="1"/>
  <c r="X2175" i="5" s="1"/>
  <c r="V2176" i="5"/>
  <c r="E2176" i="5" s="1"/>
  <c r="X2176" i="5" s="1"/>
  <c r="V2177" i="5"/>
  <c r="E2177" i="5" s="1"/>
  <c r="X2177" i="5" s="1"/>
  <c r="V2178" i="5"/>
  <c r="E2178" i="5" s="1"/>
  <c r="X2178" i="5" s="1"/>
  <c r="V2179" i="5"/>
  <c r="E2179" i="5"/>
  <c r="X2179" i="5" s="1"/>
  <c r="V2180" i="5"/>
  <c r="E2180" i="5"/>
  <c r="X2180" i="5" s="1"/>
  <c r="V2181" i="5"/>
  <c r="E2181" i="5" s="1"/>
  <c r="X2181" i="5" s="1"/>
  <c r="V2182" i="5"/>
  <c r="E2182" i="5" s="1"/>
  <c r="X2182" i="5" s="1"/>
  <c r="V2183" i="5"/>
  <c r="E2183" i="5" s="1"/>
  <c r="X2183" i="5" s="1"/>
  <c r="V2184" i="5"/>
  <c r="E2184" i="5" s="1"/>
  <c r="X2184" i="5" s="1"/>
  <c r="V2185" i="5"/>
  <c r="E2185" i="5"/>
  <c r="X2185" i="5" s="1"/>
  <c r="V2186" i="5"/>
  <c r="E2186" i="5"/>
  <c r="X2186" i="5" s="1"/>
  <c r="V2187" i="5"/>
  <c r="E2187" i="5" s="1"/>
  <c r="X2187" i="5" s="1"/>
  <c r="V2188" i="5"/>
  <c r="E2188" i="5" s="1"/>
  <c r="X2188" i="5" s="1"/>
  <c r="V2189" i="5"/>
  <c r="E2189" i="5" s="1"/>
  <c r="X2189" i="5" s="1"/>
  <c r="V2190" i="5"/>
  <c r="E2190" i="5" s="1"/>
  <c r="X2190" i="5" s="1"/>
  <c r="V2191" i="5"/>
  <c r="E2191" i="5"/>
  <c r="X2191" i="5" s="1"/>
  <c r="V2192" i="5"/>
  <c r="E2192" i="5"/>
  <c r="X2192" i="5" s="1"/>
  <c r="V2193" i="5"/>
  <c r="E2193" i="5" s="1"/>
  <c r="X2193" i="5" s="1"/>
  <c r="V2194" i="5"/>
  <c r="E2194" i="5" s="1"/>
  <c r="X2194" i="5" s="1"/>
  <c r="V2195" i="5"/>
  <c r="E2195" i="5" s="1"/>
  <c r="X2195" i="5" s="1"/>
  <c r="V2196" i="5"/>
  <c r="E2196" i="5" s="1"/>
  <c r="X2196" i="5" s="1"/>
  <c r="V2197" i="5"/>
  <c r="E2197" i="5"/>
  <c r="X2197" i="5" s="1"/>
  <c r="V2198" i="5"/>
  <c r="E2198" i="5"/>
  <c r="X2198" i="5" s="1"/>
  <c r="V2199" i="5"/>
  <c r="E2199" i="5" s="1"/>
  <c r="X2199" i="5" s="1"/>
  <c r="V2200" i="5"/>
  <c r="E2200" i="5" s="1"/>
  <c r="X2200" i="5" s="1"/>
  <c r="V2201" i="5"/>
  <c r="E2201" i="5" s="1"/>
  <c r="X2201" i="5" s="1"/>
  <c r="V2202" i="5"/>
  <c r="E2202" i="5" s="1"/>
  <c r="X2202" i="5" s="1"/>
  <c r="V2203" i="5"/>
  <c r="E2203" i="5"/>
  <c r="X2203" i="5" s="1"/>
  <c r="V2204" i="5"/>
  <c r="E2204" i="5"/>
  <c r="X2204" i="5" s="1"/>
  <c r="V2205" i="5"/>
  <c r="E2205" i="5" s="1"/>
  <c r="X2205" i="5" s="1"/>
  <c r="V2206" i="5"/>
  <c r="E2206" i="5" s="1"/>
  <c r="X2206" i="5" s="1"/>
  <c r="V2207" i="5"/>
  <c r="E2207" i="5" s="1"/>
  <c r="X2207" i="5" s="1"/>
  <c r="V2208" i="5"/>
  <c r="E2208" i="5" s="1"/>
  <c r="X2208" i="5" s="1"/>
  <c r="V2209" i="5"/>
  <c r="E2209" i="5"/>
  <c r="X2209" i="5" s="1"/>
  <c r="V2210" i="5"/>
  <c r="E2210" i="5"/>
  <c r="X2210" i="5" s="1"/>
  <c r="V2211" i="5"/>
  <c r="E2211" i="5" s="1"/>
  <c r="X2211" i="5" s="1"/>
  <c r="V2212" i="5"/>
  <c r="E2212" i="5" s="1"/>
  <c r="X2212" i="5" s="1"/>
  <c r="V2213" i="5"/>
  <c r="E2213" i="5" s="1"/>
  <c r="X2213" i="5" s="1"/>
  <c r="V2214" i="5"/>
  <c r="E2214" i="5" s="1"/>
  <c r="X2214" i="5" s="1"/>
  <c r="V2215" i="5"/>
  <c r="E2215" i="5"/>
  <c r="X2215" i="5" s="1"/>
  <c r="V2216" i="5"/>
  <c r="E2216" i="5"/>
  <c r="X2216" i="5" s="1"/>
  <c r="V2217" i="5"/>
  <c r="E2217" i="5" s="1"/>
  <c r="X2217" i="5" s="1"/>
  <c r="V2218" i="5"/>
  <c r="E2218" i="5" s="1"/>
  <c r="X2218" i="5" s="1"/>
  <c r="V2219" i="5"/>
  <c r="E2219" i="5" s="1"/>
  <c r="X2219" i="5" s="1"/>
  <c r="V2220" i="5"/>
  <c r="E2220" i="5" s="1"/>
  <c r="X2220" i="5" s="1"/>
  <c r="V2221" i="5"/>
  <c r="E2221" i="5"/>
  <c r="X2221" i="5" s="1"/>
  <c r="V2222" i="5"/>
  <c r="E2222" i="5"/>
  <c r="X2222" i="5" s="1"/>
  <c r="V2223" i="5"/>
  <c r="E2223" i="5" s="1"/>
  <c r="X2223" i="5" s="1"/>
  <c r="V2224" i="5"/>
  <c r="E2224" i="5" s="1"/>
  <c r="X2224" i="5" s="1"/>
  <c r="V2225" i="5"/>
  <c r="E2225" i="5" s="1"/>
  <c r="X2225" i="5" s="1"/>
  <c r="V2226" i="5"/>
  <c r="E2226" i="5" s="1"/>
  <c r="X2226" i="5" s="1"/>
  <c r="V2227" i="5"/>
  <c r="E2227" i="5"/>
  <c r="X2227" i="5" s="1"/>
  <c r="V2228" i="5"/>
  <c r="E2228" i="5"/>
  <c r="X2228" i="5" s="1"/>
  <c r="V2229" i="5"/>
  <c r="E2229" i="5" s="1"/>
  <c r="X2229" i="5" s="1"/>
  <c r="V2230" i="5"/>
  <c r="E2230" i="5" s="1"/>
  <c r="X2230" i="5" s="1"/>
  <c r="V2231" i="5"/>
  <c r="E2231" i="5" s="1"/>
  <c r="X2231" i="5" s="1"/>
  <c r="V2232" i="5"/>
  <c r="E2232" i="5" s="1"/>
  <c r="X2232" i="5" s="1"/>
  <c r="V2233" i="5"/>
  <c r="E2233" i="5"/>
  <c r="X2233" i="5" s="1"/>
  <c r="V2234" i="5"/>
  <c r="E2234" i="5"/>
  <c r="X2234" i="5" s="1"/>
  <c r="V2235" i="5"/>
  <c r="E2235" i="5" s="1"/>
  <c r="X2235" i="5" s="1"/>
  <c r="V2236" i="5"/>
  <c r="E2236" i="5" s="1"/>
  <c r="X2236" i="5" s="1"/>
  <c r="V2237" i="5"/>
  <c r="E2237" i="5" s="1"/>
  <c r="X2237" i="5" s="1"/>
  <c r="V2238" i="5"/>
  <c r="E2238" i="5" s="1"/>
  <c r="X2238" i="5" s="1"/>
  <c r="V2239" i="5"/>
  <c r="E2239" i="5"/>
  <c r="X2239" i="5" s="1"/>
  <c r="V2240" i="5"/>
  <c r="E2240" i="5"/>
  <c r="X2240" i="5" s="1"/>
  <c r="V2241" i="5"/>
  <c r="E2241" i="5" s="1"/>
  <c r="X2241" i="5" s="1"/>
  <c r="V2242" i="5"/>
  <c r="E2242" i="5" s="1"/>
  <c r="X2242" i="5" s="1"/>
  <c r="V2243" i="5"/>
  <c r="E2243" i="5" s="1"/>
  <c r="X2243" i="5" s="1"/>
  <c r="V2244" i="5"/>
  <c r="E2244" i="5" s="1"/>
  <c r="X2244" i="5" s="1"/>
  <c r="V2245" i="5"/>
  <c r="E2245" i="5"/>
  <c r="X2245" i="5" s="1"/>
  <c r="V2246" i="5"/>
  <c r="E2246" i="5"/>
  <c r="X2246" i="5" s="1"/>
  <c r="V2247" i="5"/>
  <c r="E2247" i="5" s="1"/>
  <c r="X2247" i="5" s="1"/>
  <c r="V2248" i="5"/>
  <c r="E2248" i="5" s="1"/>
  <c r="X2248" i="5" s="1"/>
  <c r="V2249" i="5"/>
  <c r="E2249" i="5" s="1"/>
  <c r="X2249" i="5" s="1"/>
  <c r="V2250" i="5"/>
  <c r="E2250" i="5" s="1"/>
  <c r="X2250" i="5" s="1"/>
  <c r="V2251" i="5"/>
  <c r="E2251" i="5"/>
  <c r="X2251" i="5" s="1"/>
  <c r="V2252" i="5"/>
  <c r="E2252" i="5"/>
  <c r="X2252" i="5" s="1"/>
  <c r="V2253" i="5"/>
  <c r="E2253" i="5" s="1"/>
  <c r="X2253" i="5" s="1"/>
  <c r="V2254" i="5"/>
  <c r="E2254" i="5" s="1"/>
  <c r="X2254" i="5" s="1"/>
  <c r="V2255" i="5"/>
  <c r="E2255" i="5" s="1"/>
  <c r="X2255" i="5" s="1"/>
  <c r="V2256" i="5"/>
  <c r="E2256" i="5" s="1"/>
  <c r="X2256" i="5" s="1"/>
  <c r="V2257" i="5"/>
  <c r="E2257" i="5"/>
  <c r="X2257" i="5" s="1"/>
  <c r="V2258" i="5"/>
  <c r="E2258" i="5"/>
  <c r="X2258" i="5" s="1"/>
  <c r="V2259" i="5"/>
  <c r="E2259" i="5" s="1"/>
  <c r="X2259" i="5" s="1"/>
  <c r="V2260" i="5"/>
  <c r="E2260" i="5" s="1"/>
  <c r="X2260" i="5" s="1"/>
  <c r="V2261" i="5"/>
  <c r="E2261" i="5" s="1"/>
  <c r="X2261" i="5" s="1"/>
  <c r="V2262" i="5"/>
  <c r="E2262" i="5" s="1"/>
  <c r="X2262" i="5" s="1"/>
  <c r="V2263" i="5"/>
  <c r="E2263" i="5"/>
  <c r="X2263" i="5" s="1"/>
  <c r="V2264" i="5"/>
  <c r="E2264" i="5"/>
  <c r="X2264" i="5" s="1"/>
  <c r="V2265" i="5"/>
  <c r="E2265" i="5" s="1"/>
  <c r="X2265" i="5" s="1"/>
  <c r="V2266" i="5"/>
  <c r="E2266" i="5" s="1"/>
  <c r="X2266" i="5" s="1"/>
  <c r="V2267" i="5"/>
  <c r="E2267" i="5" s="1"/>
  <c r="X2267" i="5" s="1"/>
  <c r="V2268" i="5"/>
  <c r="E2268" i="5" s="1"/>
  <c r="X2268" i="5" s="1"/>
  <c r="V2269" i="5"/>
  <c r="E2269" i="5"/>
  <c r="X2269" i="5" s="1"/>
  <c r="V2270" i="5"/>
  <c r="E2270" i="5"/>
  <c r="X2270" i="5" s="1"/>
  <c r="V2271" i="5"/>
  <c r="E2271" i="5" s="1"/>
  <c r="X2271" i="5" s="1"/>
  <c r="V2272" i="5"/>
  <c r="E2272" i="5" s="1"/>
  <c r="X2272" i="5" s="1"/>
  <c r="V2273" i="5"/>
  <c r="E2273" i="5" s="1"/>
  <c r="X2273" i="5" s="1"/>
  <c r="V2274" i="5"/>
  <c r="E2274" i="5" s="1"/>
  <c r="X2274" i="5" s="1"/>
  <c r="V2275" i="5"/>
  <c r="E2275" i="5"/>
  <c r="X2275" i="5" s="1"/>
  <c r="V2276" i="5"/>
  <c r="E2276" i="5"/>
  <c r="X2276" i="5" s="1"/>
  <c r="V2277" i="5"/>
  <c r="E2277" i="5" s="1"/>
  <c r="X2277" i="5" s="1"/>
  <c r="V2278" i="5"/>
  <c r="E2278" i="5" s="1"/>
  <c r="X2278" i="5" s="1"/>
  <c r="V2279" i="5"/>
  <c r="E2279" i="5" s="1"/>
  <c r="X2279" i="5" s="1"/>
  <c r="V2280" i="5"/>
  <c r="E2280" i="5" s="1"/>
  <c r="X2280" i="5" s="1"/>
  <c r="V2281" i="5"/>
  <c r="E2281" i="5"/>
  <c r="X2281" i="5" s="1"/>
  <c r="V2282" i="5"/>
  <c r="E2282" i="5"/>
  <c r="X2282" i="5" s="1"/>
  <c r="V2283" i="5"/>
  <c r="E2283" i="5" s="1"/>
  <c r="X2283" i="5" s="1"/>
  <c r="V2284" i="5"/>
  <c r="E2284" i="5" s="1"/>
  <c r="X2284" i="5" s="1"/>
  <c r="V2285" i="5"/>
  <c r="E2285" i="5" s="1"/>
  <c r="X2285" i="5" s="1"/>
  <c r="V2286" i="5"/>
  <c r="E2286" i="5" s="1"/>
  <c r="X2286" i="5" s="1"/>
  <c r="V2287" i="5"/>
  <c r="E2287" i="5"/>
  <c r="X2287" i="5" s="1"/>
  <c r="V2288" i="5"/>
  <c r="E2288" i="5"/>
  <c r="X2288" i="5" s="1"/>
  <c r="V2289" i="5"/>
  <c r="E2289" i="5" s="1"/>
  <c r="X2289" i="5" s="1"/>
  <c r="V2290" i="5"/>
  <c r="E2290" i="5" s="1"/>
  <c r="X2290" i="5" s="1"/>
  <c r="V2291" i="5"/>
  <c r="E2291" i="5" s="1"/>
  <c r="X2291" i="5" s="1"/>
  <c r="V2292" i="5"/>
  <c r="E2292" i="5" s="1"/>
  <c r="X2292" i="5" s="1"/>
  <c r="V2293" i="5"/>
  <c r="E2293" i="5"/>
  <c r="X2293" i="5" s="1"/>
  <c r="V2294" i="5"/>
  <c r="E2294" i="5"/>
  <c r="X2294" i="5" s="1"/>
  <c r="V2295" i="5"/>
  <c r="E2295" i="5" s="1"/>
  <c r="X2295" i="5" s="1"/>
  <c r="V2296" i="5"/>
  <c r="E2296" i="5" s="1"/>
  <c r="X2296" i="5" s="1"/>
  <c r="V2297" i="5"/>
  <c r="E2297" i="5" s="1"/>
  <c r="X2297" i="5" s="1"/>
  <c r="V2298" i="5"/>
  <c r="E2298" i="5" s="1"/>
  <c r="X2298" i="5" s="1"/>
  <c r="V2299" i="5"/>
  <c r="E2299" i="5"/>
  <c r="X2299" i="5" s="1"/>
  <c r="V2300" i="5"/>
  <c r="E2300" i="5"/>
  <c r="X2300" i="5" s="1"/>
  <c r="V2301" i="5"/>
  <c r="E2301" i="5" s="1"/>
  <c r="X2301" i="5" s="1"/>
  <c r="V2302" i="5"/>
  <c r="E2302" i="5" s="1"/>
  <c r="X2302" i="5" s="1"/>
  <c r="V2303" i="5"/>
  <c r="E2303" i="5" s="1"/>
  <c r="X2303" i="5" s="1"/>
  <c r="V2304" i="5"/>
  <c r="E2304" i="5" s="1"/>
  <c r="X2304" i="5" s="1"/>
  <c r="V2305" i="5"/>
  <c r="E2305" i="5"/>
  <c r="X2305" i="5" s="1"/>
  <c r="V2306" i="5"/>
  <c r="E2306" i="5"/>
  <c r="X2306" i="5" s="1"/>
  <c r="V2307" i="5"/>
  <c r="E2307" i="5" s="1"/>
  <c r="X2307" i="5" s="1"/>
  <c r="V2308" i="5"/>
  <c r="E2308" i="5" s="1"/>
  <c r="X2308" i="5" s="1"/>
  <c r="V2309" i="5"/>
  <c r="E2309" i="5" s="1"/>
  <c r="X2309" i="5" s="1"/>
  <c r="V2310" i="5"/>
  <c r="E2310" i="5" s="1"/>
  <c r="X2310" i="5" s="1"/>
  <c r="V2311" i="5"/>
  <c r="E2311" i="5"/>
  <c r="X2311" i="5" s="1"/>
  <c r="V2312" i="5"/>
  <c r="E2312" i="5"/>
  <c r="X2312" i="5" s="1"/>
  <c r="V2313" i="5"/>
  <c r="E2313" i="5" s="1"/>
  <c r="X2313" i="5" s="1"/>
  <c r="V2314" i="5"/>
  <c r="E2314" i="5" s="1"/>
  <c r="X2314" i="5" s="1"/>
  <c r="V2315" i="5"/>
  <c r="E2315" i="5" s="1"/>
  <c r="X2315" i="5" s="1"/>
  <c r="V2316" i="5"/>
  <c r="E2316" i="5" s="1"/>
  <c r="X2316" i="5" s="1"/>
  <c r="V2317" i="5"/>
  <c r="E2317" i="5"/>
  <c r="X2317" i="5" s="1"/>
  <c r="V2318" i="5"/>
  <c r="E2318" i="5"/>
  <c r="X2318" i="5" s="1"/>
  <c r="V2319" i="5"/>
  <c r="E2319" i="5" s="1"/>
  <c r="X2319" i="5" s="1"/>
  <c r="V2320" i="5"/>
  <c r="E2320" i="5" s="1"/>
  <c r="X2320" i="5" s="1"/>
  <c r="V2321" i="5"/>
  <c r="E2321" i="5" s="1"/>
  <c r="X2321" i="5" s="1"/>
  <c r="V2322" i="5"/>
  <c r="E2322" i="5" s="1"/>
  <c r="X2322" i="5" s="1"/>
  <c r="V2323" i="5"/>
  <c r="E2323" i="5"/>
  <c r="X2323" i="5" s="1"/>
  <c r="V2324" i="5"/>
  <c r="E2324" i="5"/>
  <c r="X2324" i="5" s="1"/>
  <c r="V2325" i="5"/>
  <c r="E2325" i="5" s="1"/>
  <c r="X2325" i="5" s="1"/>
  <c r="V2326" i="5"/>
  <c r="E2326" i="5" s="1"/>
  <c r="X2326" i="5" s="1"/>
  <c r="V2327" i="5"/>
  <c r="E2327" i="5" s="1"/>
  <c r="X2327" i="5" s="1"/>
  <c r="V2328" i="5"/>
  <c r="E2328" i="5" s="1"/>
  <c r="X2328" i="5" s="1"/>
  <c r="V2329" i="5"/>
  <c r="E2329" i="5"/>
  <c r="X2329" i="5" s="1"/>
  <c r="V2330" i="5"/>
  <c r="E2330" i="5"/>
  <c r="X2330" i="5" s="1"/>
  <c r="V2331" i="5"/>
  <c r="E2331" i="5" s="1"/>
  <c r="X2331" i="5" s="1"/>
  <c r="V2332" i="5"/>
  <c r="E2332" i="5" s="1"/>
  <c r="X2332" i="5" s="1"/>
  <c r="V2333" i="5"/>
  <c r="E2333" i="5" s="1"/>
  <c r="X2333" i="5" s="1"/>
  <c r="V2334" i="5"/>
  <c r="E2334" i="5" s="1"/>
  <c r="X2334" i="5" s="1"/>
  <c r="V2335" i="5"/>
  <c r="E2335" i="5"/>
  <c r="X2335" i="5" s="1"/>
  <c r="V2336" i="5"/>
  <c r="E2336" i="5"/>
  <c r="X2336" i="5" s="1"/>
  <c r="V2337" i="5"/>
  <c r="E2337" i="5" s="1"/>
  <c r="X2337" i="5" s="1"/>
  <c r="V2338" i="5"/>
  <c r="E2338" i="5" s="1"/>
  <c r="X2338" i="5" s="1"/>
  <c r="V2339" i="5"/>
  <c r="E2339" i="5" s="1"/>
  <c r="X2339" i="5" s="1"/>
  <c r="V2340" i="5"/>
  <c r="E2340" i="5" s="1"/>
  <c r="X2340" i="5" s="1"/>
  <c r="V2341" i="5"/>
  <c r="E2341" i="5"/>
  <c r="X2341" i="5" s="1"/>
  <c r="V2342" i="5"/>
  <c r="E2342" i="5"/>
  <c r="X2342" i="5" s="1"/>
  <c r="V2343" i="5"/>
  <c r="E2343" i="5" s="1"/>
  <c r="X2343" i="5" s="1"/>
  <c r="V2344" i="5"/>
  <c r="E2344" i="5" s="1"/>
  <c r="X2344" i="5" s="1"/>
  <c r="V2345" i="5"/>
  <c r="E2345" i="5" s="1"/>
  <c r="X2345" i="5" s="1"/>
  <c r="V2346" i="5"/>
  <c r="E2346" i="5" s="1"/>
  <c r="X2346" i="5" s="1"/>
  <c r="V2347" i="5"/>
  <c r="E2347" i="5"/>
  <c r="X2347" i="5" s="1"/>
  <c r="V2348" i="5"/>
  <c r="E2348" i="5"/>
  <c r="X2348" i="5" s="1"/>
  <c r="V2349" i="5"/>
  <c r="E2349" i="5" s="1"/>
  <c r="X2349" i="5" s="1"/>
  <c r="V2350" i="5"/>
  <c r="E2350" i="5" s="1"/>
  <c r="X2350" i="5" s="1"/>
  <c r="V2351" i="5"/>
  <c r="E2351" i="5" s="1"/>
  <c r="X2351" i="5" s="1"/>
  <c r="V2352" i="5"/>
  <c r="E2352" i="5" s="1"/>
  <c r="X2352" i="5" s="1"/>
  <c r="V2353" i="5"/>
  <c r="E2353" i="5"/>
  <c r="X2353" i="5" s="1"/>
  <c r="V2354" i="5"/>
  <c r="E2354" i="5"/>
  <c r="X2354" i="5" s="1"/>
  <c r="V2355" i="5"/>
  <c r="E2355" i="5" s="1"/>
  <c r="X2355" i="5" s="1"/>
  <c r="V2356" i="5"/>
  <c r="E2356" i="5" s="1"/>
  <c r="X2356" i="5" s="1"/>
  <c r="V2357" i="5"/>
  <c r="E2357" i="5" s="1"/>
  <c r="X2357" i="5" s="1"/>
  <c r="V2358" i="5"/>
  <c r="E2358" i="5" s="1"/>
  <c r="X2358" i="5" s="1"/>
  <c r="V2359" i="5"/>
  <c r="E2359" i="5"/>
  <c r="X2359" i="5" s="1"/>
  <c r="V2360" i="5"/>
  <c r="E2360" i="5"/>
  <c r="X2360" i="5" s="1"/>
  <c r="V2361" i="5"/>
  <c r="E2361" i="5" s="1"/>
  <c r="X2361" i="5" s="1"/>
  <c r="V2362" i="5"/>
  <c r="E2362" i="5" s="1"/>
  <c r="X2362" i="5" s="1"/>
  <c r="V2363" i="5"/>
  <c r="E2363" i="5" s="1"/>
  <c r="X2363" i="5" s="1"/>
  <c r="V2364" i="5"/>
  <c r="E2364" i="5" s="1"/>
  <c r="X2364" i="5" s="1"/>
  <c r="V2365" i="5"/>
  <c r="E2365" i="5"/>
  <c r="X2365" i="5" s="1"/>
  <c r="V2366" i="5"/>
  <c r="E2366" i="5"/>
  <c r="X2366" i="5" s="1"/>
  <c r="V2367" i="5"/>
  <c r="E2367" i="5" s="1"/>
  <c r="X2367" i="5" s="1"/>
  <c r="V2368" i="5"/>
  <c r="E2368" i="5" s="1"/>
  <c r="X2368" i="5" s="1"/>
  <c r="V2369" i="5"/>
  <c r="E2369" i="5" s="1"/>
  <c r="X2369" i="5" s="1"/>
  <c r="V2370" i="5"/>
  <c r="E2370" i="5" s="1"/>
  <c r="X2370" i="5" s="1"/>
  <c r="V2371" i="5"/>
  <c r="E2371" i="5"/>
  <c r="X2371" i="5" s="1"/>
  <c r="V2372" i="5"/>
  <c r="E2372" i="5"/>
  <c r="X2372" i="5" s="1"/>
  <c r="V2373" i="5"/>
  <c r="E2373" i="5" s="1"/>
  <c r="X2373" i="5" s="1"/>
  <c r="V2374" i="5"/>
  <c r="E2374" i="5" s="1"/>
  <c r="X2374" i="5" s="1"/>
  <c r="V2375" i="5"/>
  <c r="E2375" i="5" s="1"/>
  <c r="X2375" i="5" s="1"/>
  <c r="V2376" i="5"/>
  <c r="E2376" i="5" s="1"/>
  <c r="X2376" i="5" s="1"/>
  <c r="V2377" i="5"/>
  <c r="E2377" i="5"/>
  <c r="X2377" i="5" s="1"/>
  <c r="V2378" i="5"/>
  <c r="E2378" i="5"/>
  <c r="X2378" i="5" s="1"/>
  <c r="V2379" i="5"/>
  <c r="E2379" i="5" s="1"/>
  <c r="X2379" i="5" s="1"/>
  <c r="V2380" i="5"/>
  <c r="E2380" i="5" s="1"/>
  <c r="X2380" i="5" s="1"/>
  <c r="V2381" i="5"/>
  <c r="E2381" i="5" s="1"/>
  <c r="X2381" i="5" s="1"/>
  <c r="V2382" i="5"/>
  <c r="E2382" i="5" s="1"/>
  <c r="X2382" i="5" s="1"/>
  <c r="V2383" i="5"/>
  <c r="E2383" i="5"/>
  <c r="X2383" i="5" s="1"/>
  <c r="V2384" i="5"/>
  <c r="E2384" i="5"/>
  <c r="X2384" i="5" s="1"/>
  <c r="V2385" i="5"/>
  <c r="E2385" i="5" s="1"/>
  <c r="X2385" i="5" s="1"/>
  <c r="V2386" i="5"/>
  <c r="E2386" i="5" s="1"/>
  <c r="X2386" i="5" s="1"/>
  <c r="V2387" i="5"/>
  <c r="E2387" i="5" s="1"/>
  <c r="X2387" i="5" s="1"/>
  <c r="V2388" i="5"/>
  <c r="E2388" i="5" s="1"/>
  <c r="X2388" i="5" s="1"/>
  <c r="V2389" i="5"/>
  <c r="E2389" i="5"/>
  <c r="X2389" i="5" s="1"/>
  <c r="V2390" i="5"/>
  <c r="E2390" i="5"/>
  <c r="X2390" i="5" s="1"/>
  <c r="V2391" i="5"/>
  <c r="E2391" i="5" s="1"/>
  <c r="X2391" i="5" s="1"/>
  <c r="V2392" i="5"/>
  <c r="E2392" i="5" s="1"/>
  <c r="X2392" i="5" s="1"/>
  <c r="V2393" i="5"/>
  <c r="E2393" i="5" s="1"/>
  <c r="X2393" i="5" s="1"/>
  <c r="V2394" i="5"/>
  <c r="E2394" i="5" s="1"/>
  <c r="X2394" i="5" s="1"/>
  <c r="V2395" i="5"/>
  <c r="E2395" i="5"/>
  <c r="X2395" i="5" s="1"/>
  <c r="V2396" i="5"/>
  <c r="E2396" i="5"/>
  <c r="X2396" i="5" s="1"/>
  <c r="V2397" i="5"/>
  <c r="E2397" i="5" s="1"/>
  <c r="X2397" i="5" s="1"/>
  <c r="V2398" i="5"/>
  <c r="E2398" i="5" s="1"/>
  <c r="X2398" i="5" s="1"/>
  <c r="V2399" i="5"/>
  <c r="E2399" i="5" s="1"/>
  <c r="X2399" i="5" s="1"/>
  <c r="V2400" i="5"/>
  <c r="E2400" i="5" s="1"/>
  <c r="X2400" i="5" s="1"/>
  <c r="V2401" i="5"/>
  <c r="E2401" i="5"/>
  <c r="X2401" i="5" s="1"/>
  <c r="V2402" i="5"/>
  <c r="E2402" i="5"/>
  <c r="X2402" i="5" s="1"/>
  <c r="V2403" i="5"/>
  <c r="E2403" i="5" s="1"/>
  <c r="X2403" i="5" s="1"/>
  <c r="V2404" i="5"/>
  <c r="E2404" i="5" s="1"/>
  <c r="X2404" i="5" s="1"/>
  <c r="V2405" i="5"/>
  <c r="E2405" i="5" s="1"/>
  <c r="X2405" i="5" s="1"/>
  <c r="V2406" i="5"/>
  <c r="E2406" i="5" s="1"/>
  <c r="X2406" i="5" s="1"/>
  <c r="V2407" i="5"/>
  <c r="E2407" i="5"/>
  <c r="X2407" i="5" s="1"/>
  <c r="V2408" i="5"/>
  <c r="E2408" i="5"/>
  <c r="X2408" i="5" s="1"/>
  <c r="V2409" i="5"/>
  <c r="E2409" i="5" s="1"/>
  <c r="X2409" i="5" s="1"/>
  <c r="V2410" i="5"/>
  <c r="E2410" i="5" s="1"/>
  <c r="X2410" i="5" s="1"/>
  <c r="V2411" i="5"/>
  <c r="E2411" i="5" s="1"/>
  <c r="X2411" i="5" s="1"/>
  <c r="V2412" i="5"/>
  <c r="E2412" i="5" s="1"/>
  <c r="X2412" i="5" s="1"/>
  <c r="V2413" i="5"/>
  <c r="E2413" i="5"/>
  <c r="X2413" i="5" s="1"/>
  <c r="V2414" i="5"/>
  <c r="E2414" i="5"/>
  <c r="X2414" i="5" s="1"/>
  <c r="V2415" i="5"/>
  <c r="E2415" i="5" s="1"/>
  <c r="X2415" i="5" s="1"/>
  <c r="V2416" i="5"/>
  <c r="E2416" i="5" s="1"/>
  <c r="X2416" i="5" s="1"/>
  <c r="V2417" i="5"/>
  <c r="E2417" i="5" s="1"/>
  <c r="X2417" i="5" s="1"/>
  <c r="V2418" i="5"/>
  <c r="E2418" i="5" s="1"/>
  <c r="X2418" i="5" s="1"/>
  <c r="V2419" i="5"/>
  <c r="E2419" i="5"/>
  <c r="X2419" i="5" s="1"/>
  <c r="V2420" i="5"/>
  <c r="E2420" i="5"/>
  <c r="X2420" i="5" s="1"/>
  <c r="V2421" i="5"/>
  <c r="E2421" i="5" s="1"/>
  <c r="X2421" i="5" s="1"/>
  <c r="V2422" i="5"/>
  <c r="E2422" i="5" s="1"/>
  <c r="X2422" i="5" s="1"/>
  <c r="V2423" i="5"/>
  <c r="E2423" i="5" s="1"/>
  <c r="X2423" i="5" s="1"/>
  <c r="V2424" i="5"/>
  <c r="E2424" i="5" s="1"/>
  <c r="X2424" i="5" s="1"/>
  <c r="V2425" i="5"/>
  <c r="E2425" i="5"/>
  <c r="X2425" i="5" s="1"/>
  <c r="V2426" i="5"/>
  <c r="E2426" i="5"/>
  <c r="X2426" i="5" s="1"/>
  <c r="V2427" i="5"/>
  <c r="E2427" i="5" s="1"/>
  <c r="X2427" i="5" s="1"/>
  <c r="V2428" i="5"/>
  <c r="E2428" i="5" s="1"/>
  <c r="X2428" i="5" s="1"/>
  <c r="V2429" i="5"/>
  <c r="E2429" i="5" s="1"/>
  <c r="X2429" i="5" s="1"/>
  <c r="V2430" i="5"/>
  <c r="E2430" i="5" s="1"/>
  <c r="X2430" i="5" s="1"/>
  <c r="V2431" i="5"/>
  <c r="E2431" i="5"/>
  <c r="X2431" i="5" s="1"/>
  <c r="V2432" i="5"/>
  <c r="E2432" i="5"/>
  <c r="X2432" i="5" s="1"/>
  <c r="V2433" i="5"/>
  <c r="E2433" i="5" s="1"/>
  <c r="X2433" i="5" s="1"/>
  <c r="V2434" i="5"/>
  <c r="E2434" i="5" s="1"/>
  <c r="X2434" i="5" s="1"/>
  <c r="V2435" i="5"/>
  <c r="E2435" i="5" s="1"/>
  <c r="X2435" i="5" s="1"/>
  <c r="V2436" i="5"/>
  <c r="E2436" i="5" s="1"/>
  <c r="X2436" i="5" s="1"/>
  <c r="V2437" i="5"/>
  <c r="E2437" i="5"/>
  <c r="X2437" i="5" s="1"/>
  <c r="V2438" i="5"/>
  <c r="E2438" i="5"/>
  <c r="X2438" i="5" s="1"/>
  <c r="V2439" i="5"/>
  <c r="E2439" i="5" s="1"/>
  <c r="X2439" i="5" s="1"/>
  <c r="V2440" i="5"/>
  <c r="E2440" i="5" s="1"/>
  <c r="X2440" i="5" s="1"/>
  <c r="V2441" i="5"/>
  <c r="E2441" i="5" s="1"/>
  <c r="X2441" i="5" s="1"/>
  <c r="V2442" i="5"/>
  <c r="E2442" i="5" s="1"/>
  <c r="X2442" i="5" s="1"/>
  <c r="V2443" i="5"/>
  <c r="E2443" i="5"/>
  <c r="X2443" i="5" s="1"/>
  <c r="V2444" i="5"/>
  <c r="E2444" i="5"/>
  <c r="X2444" i="5" s="1"/>
  <c r="V2445" i="5"/>
  <c r="E2445" i="5" s="1"/>
  <c r="X2445" i="5" s="1"/>
  <c r="V2446" i="5"/>
  <c r="E2446" i="5" s="1"/>
  <c r="X2446" i="5" s="1"/>
  <c r="V2447" i="5"/>
  <c r="E2447" i="5" s="1"/>
  <c r="X2447" i="5" s="1"/>
  <c r="V2448" i="5"/>
  <c r="E2448" i="5" s="1"/>
  <c r="X2448" i="5" s="1"/>
  <c r="V2449" i="5"/>
  <c r="E2449" i="5"/>
  <c r="X2449" i="5" s="1"/>
  <c r="V2450" i="5"/>
  <c r="E2450" i="5"/>
  <c r="X2450" i="5" s="1"/>
  <c r="V2451" i="5"/>
  <c r="E2451" i="5" s="1"/>
  <c r="X2451" i="5" s="1"/>
  <c r="V2452" i="5"/>
  <c r="E2452" i="5" s="1"/>
  <c r="X2452" i="5" s="1"/>
  <c r="V2453" i="5"/>
  <c r="E2453" i="5" s="1"/>
  <c r="X2453" i="5" s="1"/>
  <c r="V2454" i="5"/>
  <c r="E2454" i="5" s="1"/>
  <c r="X2454" i="5" s="1"/>
  <c r="V2455" i="5"/>
  <c r="E2455" i="5"/>
  <c r="X2455" i="5" s="1"/>
  <c r="V2456" i="5"/>
  <c r="E2456" i="5"/>
  <c r="X2456" i="5" s="1"/>
  <c r="V2457" i="5"/>
  <c r="E2457" i="5" s="1"/>
  <c r="X2457" i="5" s="1"/>
  <c r="V2458" i="5"/>
  <c r="E2458" i="5" s="1"/>
  <c r="X2458" i="5" s="1"/>
  <c r="V2459" i="5"/>
  <c r="E2459" i="5" s="1"/>
  <c r="X2459" i="5" s="1"/>
  <c r="V2460" i="5"/>
  <c r="E2460" i="5" s="1"/>
  <c r="X2460" i="5" s="1"/>
  <c r="V2461" i="5"/>
  <c r="E2461" i="5"/>
  <c r="X2461" i="5" s="1"/>
  <c r="V2462" i="5"/>
  <c r="E2462" i="5"/>
  <c r="X2462" i="5" s="1"/>
  <c r="V2463" i="5"/>
  <c r="E2463" i="5" s="1"/>
  <c r="X2463" i="5" s="1"/>
  <c r="V2464" i="5"/>
  <c r="E2464" i="5" s="1"/>
  <c r="X2464" i="5" s="1"/>
  <c r="V2465" i="5"/>
  <c r="E2465" i="5" s="1"/>
  <c r="X2465" i="5" s="1"/>
  <c r="V2466" i="5"/>
  <c r="E2466" i="5" s="1"/>
  <c r="X2466" i="5" s="1"/>
  <c r="V2467" i="5"/>
  <c r="E2467" i="5"/>
  <c r="X2467" i="5" s="1"/>
  <c r="V2468" i="5"/>
  <c r="E2468" i="5"/>
  <c r="X2468" i="5" s="1"/>
  <c r="V2469" i="5"/>
  <c r="E2469" i="5" s="1"/>
  <c r="X2469" i="5" s="1"/>
  <c r="V2470" i="5"/>
  <c r="E2470" i="5" s="1"/>
  <c r="X2470" i="5" s="1"/>
  <c r="V2471" i="5"/>
  <c r="E2471" i="5" s="1"/>
  <c r="X2471" i="5" s="1"/>
  <c r="V2472" i="5"/>
  <c r="E2472" i="5" s="1"/>
  <c r="X2472" i="5" s="1"/>
  <c r="V2473" i="5"/>
  <c r="E2473" i="5"/>
  <c r="X2473" i="5" s="1"/>
  <c r="V2474" i="5"/>
  <c r="E2474" i="5"/>
  <c r="X2474" i="5" s="1"/>
  <c r="V2475" i="5"/>
  <c r="E2475" i="5" s="1"/>
  <c r="X2475" i="5" s="1"/>
  <c r="V2476" i="5"/>
  <c r="E2476" i="5" s="1"/>
  <c r="X2476" i="5" s="1"/>
  <c r="V2477" i="5"/>
  <c r="E2477" i="5" s="1"/>
  <c r="X2477" i="5" s="1"/>
  <c r="V2478" i="5"/>
  <c r="E2478" i="5" s="1"/>
  <c r="X2478" i="5" s="1"/>
  <c r="V2479" i="5"/>
  <c r="E2479" i="5"/>
  <c r="X2479" i="5" s="1"/>
  <c r="V2480" i="5"/>
  <c r="E2480" i="5"/>
  <c r="X2480" i="5" s="1"/>
  <c r="V2481" i="5"/>
  <c r="E2481" i="5" s="1"/>
  <c r="X2481" i="5" s="1"/>
  <c r="V2482" i="5"/>
  <c r="E2482" i="5" s="1"/>
  <c r="X2482" i="5" s="1"/>
  <c r="V2483" i="5"/>
  <c r="E2483" i="5" s="1"/>
  <c r="X2483" i="5" s="1"/>
  <c r="V2484" i="5"/>
  <c r="E2484" i="5" s="1"/>
  <c r="X2484" i="5" s="1"/>
  <c r="V2485" i="5"/>
  <c r="E2485" i="5"/>
  <c r="X2485" i="5" s="1"/>
  <c r="V2486" i="5"/>
  <c r="E2486" i="5"/>
  <c r="X2486" i="5" s="1"/>
  <c r="V2487" i="5"/>
  <c r="E2487" i="5" s="1"/>
  <c r="X2487" i="5" s="1"/>
  <c r="V2488" i="5"/>
  <c r="E2488" i="5" s="1"/>
  <c r="X2488" i="5" s="1"/>
  <c r="V2489" i="5"/>
  <c r="E2489" i="5" s="1"/>
  <c r="X2489" i="5" s="1"/>
  <c r="V2490" i="5"/>
  <c r="E2490" i="5" s="1"/>
  <c r="X2490" i="5" s="1"/>
  <c r="V2491" i="5"/>
  <c r="E2491" i="5"/>
  <c r="X2491" i="5" s="1"/>
  <c r="V2492" i="5"/>
  <c r="E2492" i="5"/>
  <c r="X2492" i="5" s="1"/>
  <c r="V2493" i="5"/>
  <c r="E2493" i="5" s="1"/>
  <c r="X2493" i="5" s="1"/>
  <c r="V2494" i="5"/>
  <c r="E2494" i="5" s="1"/>
  <c r="X2494" i="5" s="1"/>
  <c r="V2495" i="5"/>
  <c r="E2495" i="5" s="1"/>
  <c r="X2495" i="5" s="1"/>
  <c r="V2496" i="5"/>
  <c r="E2496" i="5" s="1"/>
  <c r="X2496" i="5" s="1"/>
  <c r="V2497" i="5"/>
  <c r="E2497" i="5"/>
  <c r="X2497" i="5" s="1"/>
  <c r="V2498" i="5"/>
  <c r="E2498" i="5"/>
  <c r="X2498" i="5" s="1"/>
  <c r="E2499" i="5"/>
  <c r="X2499" i="5" s="1"/>
  <c r="V2504" i="5"/>
  <c r="E2504" i="5"/>
  <c r="X2504" i="5" s="1"/>
  <c r="C123" i="6"/>
  <c r="C122" i="6"/>
  <c r="C121" i="6"/>
  <c r="C120" i="6"/>
  <c r="G103" i="6"/>
  <c r="G102" i="6"/>
  <c r="G101" i="6"/>
  <c r="G100" i="6"/>
  <c r="G88" i="6"/>
  <c r="G86" i="6"/>
  <c r="G85" i="6"/>
  <c r="G84" i="6"/>
  <c r="G83" i="6"/>
  <c r="G77" i="6"/>
  <c r="G76" i="6"/>
  <c r="G75" i="6"/>
  <c r="G74" i="6"/>
  <c r="G73" i="6"/>
  <c r="G72" i="6"/>
  <c r="J74" i="6"/>
  <c r="G66" i="6"/>
  <c r="G64" i="6"/>
  <c r="G63" i="6"/>
  <c r="G62" i="6"/>
  <c r="G61" i="6"/>
  <c r="G55" i="6"/>
  <c r="G54" i="6"/>
  <c r="G53" i="6"/>
  <c r="G52" i="6"/>
  <c r="G51" i="6"/>
  <c r="G50" i="6"/>
  <c r="G44" i="6"/>
  <c r="G43" i="6"/>
  <c r="G42" i="6"/>
  <c r="G40" i="6"/>
  <c r="G39" i="6"/>
  <c r="G33" i="6"/>
  <c r="G31" i="6"/>
  <c r="G30" i="6"/>
  <c r="G29" i="6"/>
  <c r="G28" i="6"/>
  <c r="G9" i="6"/>
  <c r="H9" i="6" s="1"/>
  <c r="D9" i="6" s="1"/>
  <c r="C37" i="6"/>
  <c r="C36" i="6"/>
  <c r="C35" i="6"/>
  <c r="C34" i="6"/>
  <c r="I33" i="6"/>
  <c r="J33" i="6"/>
  <c r="I32" i="6"/>
  <c r="J32" i="6"/>
  <c r="I31" i="6"/>
  <c r="J31" i="6"/>
  <c r="I30" i="6"/>
  <c r="J30" i="6"/>
  <c r="I29" i="6"/>
  <c r="J29" i="6"/>
  <c r="B155" i="5"/>
  <c r="B156" i="5"/>
  <c r="B190" i="5"/>
  <c r="T190" i="5" s="1"/>
  <c r="B191" i="5"/>
  <c r="B289" i="5"/>
  <c r="B290" i="5"/>
  <c r="B347" i="5"/>
  <c r="B348" i="5"/>
  <c r="B394" i="5"/>
  <c r="B395" i="5"/>
  <c r="AB22"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T404" i="5" s="1"/>
  <c r="B405" i="5"/>
  <c r="B406" i="5"/>
  <c r="B407" i="5"/>
  <c r="B408" i="5"/>
  <c r="B409" i="5"/>
  <c r="B410" i="5"/>
  <c r="B411" i="5"/>
  <c r="B412" i="5"/>
  <c r="B413" i="5"/>
  <c r="B414" i="5"/>
  <c r="B415" i="5"/>
  <c r="B416" i="5"/>
  <c r="T416" i="5" s="1"/>
  <c r="B417" i="5"/>
  <c r="B418" i="5"/>
  <c r="B419" i="5"/>
  <c r="B420" i="5"/>
  <c r="B421" i="5"/>
  <c r="B422" i="5"/>
  <c r="B423" i="5"/>
  <c r="B424" i="5"/>
  <c r="B425" i="5"/>
  <c r="B426" i="5"/>
  <c r="B427" i="5"/>
  <c r="B428" i="5"/>
  <c r="T428" i="5" s="1"/>
  <c r="B429" i="5"/>
  <c r="B430" i="5"/>
  <c r="B431" i="5"/>
  <c r="B432" i="5"/>
  <c r="B433" i="5"/>
  <c r="B434" i="5"/>
  <c r="B435" i="5"/>
  <c r="B436" i="5"/>
  <c r="B437" i="5"/>
  <c r="B438" i="5"/>
  <c r="B439" i="5"/>
  <c r="B440" i="5"/>
  <c r="T440" i="5" s="1"/>
  <c r="B441" i="5"/>
  <c r="B442" i="5"/>
  <c r="B443" i="5"/>
  <c r="B444" i="5"/>
  <c r="B445" i="5"/>
  <c r="B446" i="5"/>
  <c r="B447" i="5"/>
  <c r="B448" i="5"/>
  <c r="B449" i="5"/>
  <c r="B450" i="5"/>
  <c r="B451" i="5"/>
  <c r="B452" i="5"/>
  <c r="T452" i="5" s="1"/>
  <c r="B453" i="5"/>
  <c r="B454" i="5"/>
  <c r="B455" i="5"/>
  <c r="B456" i="5"/>
  <c r="B457" i="5"/>
  <c r="B458" i="5"/>
  <c r="B459" i="5"/>
  <c r="B460" i="5"/>
  <c r="B461" i="5"/>
  <c r="B462" i="5"/>
  <c r="B463" i="5"/>
  <c r="B464" i="5"/>
  <c r="T464" i="5" s="1"/>
  <c r="B465" i="5"/>
  <c r="B466" i="5"/>
  <c r="B467" i="5"/>
  <c r="B468" i="5"/>
  <c r="B469" i="5"/>
  <c r="B470" i="5"/>
  <c r="B471" i="5"/>
  <c r="B472" i="5"/>
  <c r="B473" i="5"/>
  <c r="B474" i="5"/>
  <c r="B475" i="5"/>
  <c r="B476" i="5"/>
  <c r="T476" i="5" s="1"/>
  <c r="B477" i="5"/>
  <c r="B478" i="5"/>
  <c r="B479" i="5"/>
  <c r="B480" i="5"/>
  <c r="B481" i="5"/>
  <c r="B482" i="5"/>
  <c r="B483" i="5"/>
  <c r="B484" i="5"/>
  <c r="B485" i="5"/>
  <c r="B486" i="5"/>
  <c r="B487" i="5"/>
  <c r="B488" i="5"/>
  <c r="T488" i="5" s="1"/>
  <c r="B489" i="5"/>
  <c r="B490" i="5"/>
  <c r="B491" i="5"/>
  <c r="B492" i="5"/>
  <c r="B493" i="5"/>
  <c r="B494" i="5"/>
  <c r="B495" i="5"/>
  <c r="B496" i="5"/>
  <c r="B497" i="5"/>
  <c r="B498" i="5"/>
  <c r="B499" i="5"/>
  <c r="B500" i="5"/>
  <c r="T500" i="5" s="1"/>
  <c r="B501" i="5"/>
  <c r="B502" i="5"/>
  <c r="B503" i="5"/>
  <c r="B504" i="5"/>
  <c r="B505" i="5"/>
  <c r="B506" i="5"/>
  <c r="B507" i="5"/>
  <c r="B508" i="5"/>
  <c r="B509" i="5"/>
  <c r="B510" i="5"/>
  <c r="B511" i="5"/>
  <c r="B512" i="5"/>
  <c r="T512" i="5" s="1"/>
  <c r="B513" i="5"/>
  <c r="B514" i="5"/>
  <c r="B515" i="5"/>
  <c r="B516" i="5"/>
  <c r="B517" i="5"/>
  <c r="B518" i="5"/>
  <c r="B519" i="5"/>
  <c r="B520" i="5"/>
  <c r="B521" i="5"/>
  <c r="B522" i="5"/>
  <c r="B523" i="5"/>
  <c r="B524" i="5"/>
  <c r="T524" i="5" s="1"/>
  <c r="B525" i="5"/>
  <c r="B526" i="5"/>
  <c r="B527" i="5"/>
  <c r="B528" i="5"/>
  <c r="B529" i="5"/>
  <c r="B530" i="5"/>
  <c r="B531" i="5"/>
  <c r="B532" i="5"/>
  <c r="B533" i="5"/>
  <c r="B534" i="5"/>
  <c r="B535" i="5"/>
  <c r="B536" i="5"/>
  <c r="T536" i="5" s="1"/>
  <c r="B537" i="5"/>
  <c r="B538" i="5"/>
  <c r="B539" i="5"/>
  <c r="B540" i="5"/>
  <c r="B541" i="5"/>
  <c r="B542" i="5"/>
  <c r="B543" i="5"/>
  <c r="B544" i="5"/>
  <c r="B545" i="5"/>
  <c r="B546" i="5"/>
  <c r="B547" i="5"/>
  <c r="B548" i="5"/>
  <c r="T548" i="5" s="1"/>
  <c r="B549" i="5"/>
  <c r="B550" i="5"/>
  <c r="B551" i="5"/>
  <c r="B552" i="5"/>
  <c r="B553" i="5"/>
  <c r="B554" i="5"/>
  <c r="B555" i="5"/>
  <c r="B556" i="5"/>
  <c r="B557" i="5"/>
  <c r="B558" i="5"/>
  <c r="B559" i="5"/>
  <c r="B560" i="5"/>
  <c r="T560" i="5" s="1"/>
  <c r="B561" i="5"/>
  <c r="B562" i="5"/>
  <c r="B563" i="5"/>
  <c r="B564" i="5"/>
  <c r="B565" i="5"/>
  <c r="B566" i="5"/>
  <c r="B567" i="5"/>
  <c r="B568" i="5"/>
  <c r="B569" i="5"/>
  <c r="B570" i="5"/>
  <c r="B571" i="5"/>
  <c r="B572" i="5"/>
  <c r="T572" i="5" s="1"/>
  <c r="B573" i="5"/>
  <c r="B574" i="5"/>
  <c r="B575" i="5"/>
  <c r="B576" i="5"/>
  <c r="B577" i="5"/>
  <c r="B578" i="5"/>
  <c r="B579" i="5"/>
  <c r="B580" i="5"/>
  <c r="B581" i="5"/>
  <c r="B582" i="5"/>
  <c r="B583" i="5"/>
  <c r="B584" i="5"/>
  <c r="T584" i="5" s="1"/>
  <c r="B585" i="5"/>
  <c r="B586" i="5"/>
  <c r="B587" i="5"/>
  <c r="B588" i="5"/>
  <c r="B589" i="5"/>
  <c r="B590" i="5"/>
  <c r="B591" i="5"/>
  <c r="B592" i="5"/>
  <c r="B593" i="5"/>
  <c r="B594" i="5"/>
  <c r="B595" i="5"/>
  <c r="B596" i="5"/>
  <c r="T596" i="5" s="1"/>
  <c r="B597" i="5"/>
  <c r="B598" i="5"/>
  <c r="B599" i="5"/>
  <c r="B600" i="5"/>
  <c r="B601" i="5"/>
  <c r="B602" i="5"/>
  <c r="B603" i="5"/>
  <c r="B604" i="5"/>
  <c r="B605" i="5"/>
  <c r="B606" i="5"/>
  <c r="B607" i="5"/>
  <c r="B608" i="5"/>
  <c r="T608" i="5" s="1"/>
  <c r="B609" i="5"/>
  <c r="B610" i="5"/>
  <c r="B611" i="5"/>
  <c r="B612" i="5"/>
  <c r="B613" i="5"/>
  <c r="B614" i="5"/>
  <c r="B615" i="5"/>
  <c r="B616" i="5"/>
  <c r="B617" i="5"/>
  <c r="B618" i="5"/>
  <c r="B619" i="5"/>
  <c r="B620" i="5"/>
  <c r="T620" i="5" s="1"/>
  <c r="B621" i="5"/>
  <c r="B622" i="5"/>
  <c r="B623" i="5"/>
  <c r="B624" i="5"/>
  <c r="B625" i="5"/>
  <c r="B626" i="5"/>
  <c r="B627" i="5"/>
  <c r="B628" i="5"/>
  <c r="B629" i="5"/>
  <c r="B630" i="5"/>
  <c r="B631" i="5"/>
  <c r="B632" i="5"/>
  <c r="T632" i="5" s="1"/>
  <c r="B633" i="5"/>
  <c r="B634" i="5"/>
  <c r="B635" i="5"/>
  <c r="B636" i="5"/>
  <c r="B637" i="5"/>
  <c r="B638" i="5"/>
  <c r="B639" i="5"/>
  <c r="B640" i="5"/>
  <c r="B641" i="5"/>
  <c r="B642" i="5"/>
  <c r="B643" i="5"/>
  <c r="B644" i="5"/>
  <c r="T644" i="5" s="1"/>
  <c r="B645" i="5"/>
  <c r="B646" i="5"/>
  <c r="B647" i="5"/>
  <c r="B648" i="5"/>
  <c r="B649" i="5"/>
  <c r="B650" i="5"/>
  <c r="B651" i="5"/>
  <c r="B652" i="5"/>
  <c r="B653" i="5"/>
  <c r="B654" i="5"/>
  <c r="B655" i="5"/>
  <c r="B656" i="5"/>
  <c r="T656" i="5" s="1"/>
  <c r="B657" i="5"/>
  <c r="B658" i="5"/>
  <c r="B659" i="5"/>
  <c r="B660" i="5"/>
  <c r="B661" i="5"/>
  <c r="B662" i="5"/>
  <c r="B663" i="5"/>
  <c r="B664" i="5"/>
  <c r="B665" i="5"/>
  <c r="B666" i="5"/>
  <c r="B667" i="5"/>
  <c r="B668" i="5"/>
  <c r="T668" i="5" s="1"/>
  <c r="B669" i="5"/>
  <c r="B670" i="5"/>
  <c r="B671" i="5"/>
  <c r="B672" i="5"/>
  <c r="B673" i="5"/>
  <c r="B674" i="5"/>
  <c r="B675" i="5"/>
  <c r="B676" i="5"/>
  <c r="B677" i="5"/>
  <c r="B678" i="5"/>
  <c r="B679" i="5"/>
  <c r="B680" i="5"/>
  <c r="T680" i="5" s="1"/>
  <c r="B681" i="5"/>
  <c r="B682" i="5"/>
  <c r="B683" i="5"/>
  <c r="B684" i="5"/>
  <c r="B685" i="5"/>
  <c r="B686" i="5"/>
  <c r="B687" i="5"/>
  <c r="B688" i="5"/>
  <c r="B689" i="5"/>
  <c r="B690" i="5"/>
  <c r="B691" i="5"/>
  <c r="B692" i="5"/>
  <c r="T692" i="5" s="1"/>
  <c r="B693" i="5"/>
  <c r="B694" i="5"/>
  <c r="B695" i="5"/>
  <c r="B696" i="5"/>
  <c r="B697" i="5"/>
  <c r="B698" i="5"/>
  <c r="B699" i="5"/>
  <c r="B700" i="5"/>
  <c r="B701" i="5"/>
  <c r="B702" i="5"/>
  <c r="B703" i="5"/>
  <c r="B704" i="5"/>
  <c r="T704" i="5" s="1"/>
  <c r="B705" i="5"/>
  <c r="B706" i="5"/>
  <c r="B707" i="5"/>
  <c r="B708" i="5"/>
  <c r="B709" i="5"/>
  <c r="B710" i="5"/>
  <c r="B711" i="5"/>
  <c r="B712" i="5"/>
  <c r="B713" i="5"/>
  <c r="B714" i="5"/>
  <c r="B715" i="5"/>
  <c r="B716" i="5"/>
  <c r="T716" i="5" s="1"/>
  <c r="B717" i="5"/>
  <c r="B718" i="5"/>
  <c r="B719" i="5"/>
  <c r="B720" i="5"/>
  <c r="B721" i="5"/>
  <c r="B722" i="5"/>
  <c r="B723" i="5"/>
  <c r="B724" i="5"/>
  <c r="B725" i="5"/>
  <c r="B726" i="5"/>
  <c r="B727" i="5"/>
  <c r="B728" i="5"/>
  <c r="T728" i="5" s="1"/>
  <c r="B729" i="5"/>
  <c r="B730" i="5"/>
  <c r="B731" i="5"/>
  <c r="B732" i="5"/>
  <c r="B733" i="5"/>
  <c r="B734" i="5"/>
  <c r="B735" i="5"/>
  <c r="B736" i="5"/>
  <c r="B737" i="5"/>
  <c r="B738" i="5"/>
  <c r="B739" i="5"/>
  <c r="B740" i="5"/>
  <c r="T740" i="5" s="1"/>
  <c r="B741" i="5"/>
  <c r="B742" i="5"/>
  <c r="B743" i="5"/>
  <c r="B744" i="5"/>
  <c r="B745" i="5"/>
  <c r="B746" i="5"/>
  <c r="B747" i="5"/>
  <c r="B748" i="5"/>
  <c r="B749" i="5"/>
  <c r="B750" i="5"/>
  <c r="B751" i="5"/>
  <c r="B752" i="5"/>
  <c r="T752" i="5" s="1"/>
  <c r="B753" i="5"/>
  <c r="B754" i="5"/>
  <c r="B755" i="5"/>
  <c r="B756" i="5"/>
  <c r="B757" i="5"/>
  <c r="B758" i="5"/>
  <c r="B759" i="5"/>
  <c r="B760" i="5"/>
  <c r="B761" i="5"/>
  <c r="B762" i="5"/>
  <c r="B763" i="5"/>
  <c r="B764" i="5"/>
  <c r="T764" i="5" s="1"/>
  <c r="B765" i="5"/>
  <c r="B766" i="5"/>
  <c r="B767" i="5"/>
  <c r="B768" i="5"/>
  <c r="B769" i="5"/>
  <c r="B770" i="5"/>
  <c r="B771" i="5"/>
  <c r="B772" i="5"/>
  <c r="B773" i="5"/>
  <c r="B774" i="5"/>
  <c r="B775" i="5"/>
  <c r="B776" i="5"/>
  <c r="T776" i="5" s="1"/>
  <c r="B777" i="5"/>
  <c r="B778" i="5"/>
  <c r="B779" i="5"/>
  <c r="B780" i="5"/>
  <c r="B781" i="5"/>
  <c r="B782" i="5"/>
  <c r="B783" i="5"/>
  <c r="B784" i="5"/>
  <c r="B785" i="5"/>
  <c r="B786" i="5"/>
  <c r="B787" i="5"/>
  <c r="B788" i="5"/>
  <c r="T788" i="5" s="1"/>
  <c r="B789" i="5"/>
  <c r="B790" i="5"/>
  <c r="B791" i="5"/>
  <c r="B792" i="5"/>
  <c r="B793" i="5"/>
  <c r="B794" i="5"/>
  <c r="B795" i="5"/>
  <c r="B796" i="5"/>
  <c r="B797" i="5"/>
  <c r="B798" i="5"/>
  <c r="B799" i="5"/>
  <c r="B800" i="5"/>
  <c r="T800" i="5" s="1"/>
  <c r="B801" i="5"/>
  <c r="B802" i="5"/>
  <c r="B803" i="5"/>
  <c r="B804" i="5"/>
  <c r="B805" i="5"/>
  <c r="B806" i="5"/>
  <c r="B807" i="5"/>
  <c r="B808" i="5"/>
  <c r="B809" i="5"/>
  <c r="B810" i="5"/>
  <c r="B811" i="5"/>
  <c r="B812" i="5"/>
  <c r="T812" i="5" s="1"/>
  <c r="B813" i="5"/>
  <c r="B814" i="5"/>
  <c r="B815" i="5"/>
  <c r="B816" i="5"/>
  <c r="B817" i="5"/>
  <c r="B818" i="5"/>
  <c r="B819" i="5"/>
  <c r="B820" i="5"/>
  <c r="B821" i="5"/>
  <c r="B822" i="5"/>
  <c r="B823" i="5"/>
  <c r="B824" i="5"/>
  <c r="T824" i="5" s="1"/>
  <c r="B825" i="5"/>
  <c r="B826" i="5"/>
  <c r="B827" i="5"/>
  <c r="B828" i="5"/>
  <c r="B829" i="5"/>
  <c r="B830" i="5"/>
  <c r="B831" i="5"/>
  <c r="B832" i="5"/>
  <c r="B833" i="5"/>
  <c r="B834" i="5"/>
  <c r="B835" i="5"/>
  <c r="B836" i="5"/>
  <c r="T836" i="5" s="1"/>
  <c r="B837" i="5"/>
  <c r="B838" i="5"/>
  <c r="B839" i="5"/>
  <c r="B840" i="5"/>
  <c r="B841" i="5"/>
  <c r="B842" i="5"/>
  <c r="B843" i="5"/>
  <c r="B844" i="5"/>
  <c r="B845" i="5"/>
  <c r="B846" i="5"/>
  <c r="B847" i="5"/>
  <c r="B848" i="5"/>
  <c r="T848" i="5" s="1"/>
  <c r="B849" i="5"/>
  <c r="B850" i="5"/>
  <c r="B851" i="5"/>
  <c r="B852" i="5"/>
  <c r="B853" i="5"/>
  <c r="B854" i="5"/>
  <c r="B855" i="5"/>
  <c r="B856" i="5"/>
  <c r="B857" i="5"/>
  <c r="B858" i="5"/>
  <c r="B859" i="5"/>
  <c r="B860" i="5"/>
  <c r="T860" i="5" s="1"/>
  <c r="B861" i="5"/>
  <c r="B862" i="5"/>
  <c r="B863" i="5"/>
  <c r="B864" i="5"/>
  <c r="B865" i="5"/>
  <c r="B866" i="5"/>
  <c r="B867" i="5"/>
  <c r="B868" i="5"/>
  <c r="B869" i="5"/>
  <c r="B870" i="5"/>
  <c r="B871" i="5"/>
  <c r="B872" i="5"/>
  <c r="T872" i="5" s="1"/>
  <c r="B873" i="5"/>
  <c r="B874" i="5"/>
  <c r="B875" i="5"/>
  <c r="B876" i="5"/>
  <c r="B877" i="5"/>
  <c r="B878" i="5"/>
  <c r="B879" i="5"/>
  <c r="B880" i="5"/>
  <c r="B881" i="5"/>
  <c r="B882" i="5"/>
  <c r="B883" i="5"/>
  <c r="B884" i="5"/>
  <c r="T884" i="5" s="1"/>
  <c r="B885" i="5"/>
  <c r="B886" i="5"/>
  <c r="B887" i="5"/>
  <c r="B888" i="5"/>
  <c r="B889" i="5"/>
  <c r="B890" i="5"/>
  <c r="B891" i="5"/>
  <c r="B892" i="5"/>
  <c r="B893" i="5"/>
  <c r="B894" i="5"/>
  <c r="B895" i="5"/>
  <c r="B896" i="5"/>
  <c r="T896" i="5" s="1"/>
  <c r="B897" i="5"/>
  <c r="B898" i="5"/>
  <c r="B899" i="5"/>
  <c r="B900" i="5"/>
  <c r="B901" i="5"/>
  <c r="B902" i="5"/>
  <c r="B903" i="5"/>
  <c r="B904" i="5"/>
  <c r="B905" i="5"/>
  <c r="B906" i="5"/>
  <c r="B907" i="5"/>
  <c r="B908" i="5"/>
  <c r="T908" i="5" s="1"/>
  <c r="B909" i="5"/>
  <c r="B910" i="5"/>
  <c r="B911" i="5"/>
  <c r="B912" i="5"/>
  <c r="B913" i="5"/>
  <c r="B914" i="5"/>
  <c r="B915" i="5"/>
  <c r="B916" i="5"/>
  <c r="B917" i="5"/>
  <c r="B918" i="5"/>
  <c r="B919" i="5"/>
  <c r="B920" i="5"/>
  <c r="T920" i="5" s="1"/>
  <c r="B921" i="5"/>
  <c r="B922" i="5"/>
  <c r="B923" i="5"/>
  <c r="B924" i="5"/>
  <c r="B925" i="5"/>
  <c r="B926" i="5"/>
  <c r="B927" i="5"/>
  <c r="B928" i="5"/>
  <c r="B929" i="5"/>
  <c r="B930" i="5"/>
  <c r="B931" i="5"/>
  <c r="B932" i="5"/>
  <c r="T932" i="5" s="1"/>
  <c r="B933" i="5"/>
  <c r="B934" i="5"/>
  <c r="B935" i="5"/>
  <c r="B936" i="5"/>
  <c r="B937" i="5"/>
  <c r="B938" i="5"/>
  <c r="B939" i="5"/>
  <c r="B940" i="5"/>
  <c r="B941" i="5"/>
  <c r="B942" i="5"/>
  <c r="B943" i="5"/>
  <c r="B944" i="5"/>
  <c r="T944" i="5" s="1"/>
  <c r="B945" i="5"/>
  <c r="B946" i="5"/>
  <c r="B947" i="5"/>
  <c r="B948" i="5"/>
  <c r="B949" i="5"/>
  <c r="B950" i="5"/>
  <c r="B951" i="5"/>
  <c r="B952" i="5"/>
  <c r="B953" i="5"/>
  <c r="B954" i="5"/>
  <c r="B955" i="5"/>
  <c r="B956" i="5"/>
  <c r="T956" i="5" s="1"/>
  <c r="B957" i="5"/>
  <c r="B958" i="5"/>
  <c r="B959" i="5"/>
  <c r="B960" i="5"/>
  <c r="B961" i="5"/>
  <c r="B962" i="5"/>
  <c r="B963" i="5"/>
  <c r="B964" i="5"/>
  <c r="B965" i="5"/>
  <c r="B966" i="5"/>
  <c r="B967" i="5"/>
  <c r="B968" i="5"/>
  <c r="T968" i="5" s="1"/>
  <c r="B969" i="5"/>
  <c r="B970" i="5"/>
  <c r="B971" i="5"/>
  <c r="B972" i="5"/>
  <c r="B973" i="5"/>
  <c r="B974" i="5"/>
  <c r="B975" i="5"/>
  <c r="B976" i="5"/>
  <c r="B977" i="5"/>
  <c r="B978" i="5"/>
  <c r="B979" i="5"/>
  <c r="B980" i="5"/>
  <c r="T980" i="5" s="1"/>
  <c r="B981" i="5"/>
  <c r="B982" i="5"/>
  <c r="B983" i="5"/>
  <c r="B984" i="5"/>
  <c r="B985" i="5"/>
  <c r="B986" i="5"/>
  <c r="B987" i="5"/>
  <c r="B988" i="5"/>
  <c r="B989" i="5"/>
  <c r="B990" i="5"/>
  <c r="B991" i="5"/>
  <c r="B992" i="5"/>
  <c r="T992" i="5" s="1"/>
  <c r="B993" i="5"/>
  <c r="B994" i="5"/>
  <c r="B995" i="5"/>
  <c r="B996" i="5"/>
  <c r="B997" i="5"/>
  <c r="B998" i="5"/>
  <c r="B999" i="5"/>
  <c r="B1000" i="5"/>
  <c r="B1001" i="5"/>
  <c r="B1002" i="5"/>
  <c r="B1003" i="5"/>
  <c r="B1004" i="5"/>
  <c r="T1004" i="5" s="1"/>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T1028" i="5" s="1"/>
  <c r="B1029" i="5"/>
  <c r="B1030" i="5"/>
  <c r="B1031" i="5"/>
  <c r="B1032" i="5"/>
  <c r="B1033" i="5"/>
  <c r="B1034" i="5"/>
  <c r="B1035" i="5"/>
  <c r="B1036" i="5"/>
  <c r="B1037" i="5"/>
  <c r="B1038" i="5"/>
  <c r="B1039" i="5"/>
  <c r="B1040" i="5"/>
  <c r="T1040" i="5" s="1"/>
  <c r="B1041" i="5"/>
  <c r="B1042" i="5"/>
  <c r="B1043" i="5"/>
  <c r="B1044" i="5"/>
  <c r="B1045" i="5"/>
  <c r="B1046" i="5"/>
  <c r="B1047" i="5"/>
  <c r="B1048" i="5"/>
  <c r="B1049" i="5"/>
  <c r="B1050" i="5"/>
  <c r="B1051" i="5"/>
  <c r="B1052" i="5"/>
  <c r="T1052" i="5" s="1"/>
  <c r="B1053" i="5"/>
  <c r="B1054" i="5"/>
  <c r="B1055" i="5"/>
  <c r="B1056" i="5"/>
  <c r="B1057" i="5"/>
  <c r="B1058" i="5"/>
  <c r="B1059" i="5"/>
  <c r="B1060" i="5"/>
  <c r="B1061" i="5"/>
  <c r="B1062" i="5"/>
  <c r="B1063" i="5"/>
  <c r="B1064" i="5"/>
  <c r="T1064" i="5" s="1"/>
  <c r="B1065" i="5"/>
  <c r="B1066" i="5"/>
  <c r="B1067" i="5"/>
  <c r="B1068" i="5"/>
  <c r="B1069" i="5"/>
  <c r="B1070" i="5"/>
  <c r="B1071" i="5"/>
  <c r="B1072" i="5"/>
  <c r="B1073" i="5"/>
  <c r="B1074" i="5"/>
  <c r="B1075" i="5"/>
  <c r="B1076" i="5"/>
  <c r="T1076" i="5" s="1"/>
  <c r="B1077" i="5"/>
  <c r="B1078" i="5"/>
  <c r="B1079" i="5"/>
  <c r="B1080" i="5"/>
  <c r="B1081" i="5"/>
  <c r="B1082" i="5"/>
  <c r="B1083" i="5"/>
  <c r="B1084" i="5"/>
  <c r="B1085" i="5"/>
  <c r="B1086" i="5"/>
  <c r="B1087" i="5"/>
  <c r="B1088" i="5"/>
  <c r="T1088" i="5" s="1"/>
  <c r="B1089" i="5"/>
  <c r="B1090" i="5"/>
  <c r="B1091" i="5"/>
  <c r="B1092" i="5"/>
  <c r="B1093" i="5"/>
  <c r="B1094" i="5"/>
  <c r="B1095" i="5"/>
  <c r="B1096" i="5"/>
  <c r="B1097" i="5"/>
  <c r="B1098" i="5"/>
  <c r="B1099" i="5"/>
  <c r="B1100" i="5"/>
  <c r="T1100" i="5" s="1"/>
  <c r="B1101" i="5"/>
  <c r="B1102" i="5"/>
  <c r="B1103" i="5"/>
  <c r="B1104" i="5"/>
  <c r="B1105" i="5"/>
  <c r="B1106" i="5"/>
  <c r="B1107" i="5"/>
  <c r="B1108" i="5"/>
  <c r="B1109" i="5"/>
  <c r="B1110" i="5"/>
  <c r="B1111" i="5"/>
  <c r="B1112" i="5"/>
  <c r="T1112" i="5" s="1"/>
  <c r="B1113" i="5"/>
  <c r="B1114" i="5"/>
  <c r="B1115" i="5"/>
  <c r="B1116" i="5"/>
  <c r="B1117" i="5"/>
  <c r="B1118" i="5"/>
  <c r="B1119" i="5"/>
  <c r="B1120" i="5"/>
  <c r="B1121" i="5"/>
  <c r="B1122" i="5"/>
  <c r="B1123" i="5"/>
  <c r="B1124" i="5"/>
  <c r="T1124" i="5" s="1"/>
  <c r="B1125" i="5"/>
  <c r="B1126" i="5"/>
  <c r="B1127" i="5"/>
  <c r="B1128" i="5"/>
  <c r="B1129" i="5"/>
  <c r="B1130" i="5"/>
  <c r="B1131" i="5"/>
  <c r="B1132" i="5"/>
  <c r="B1133" i="5"/>
  <c r="B1134" i="5"/>
  <c r="B1135" i="5"/>
  <c r="B1136" i="5"/>
  <c r="T1136" i="5" s="1"/>
  <c r="B1137" i="5"/>
  <c r="B1138" i="5"/>
  <c r="B1139" i="5"/>
  <c r="B1140" i="5"/>
  <c r="B1141" i="5"/>
  <c r="B1142" i="5"/>
  <c r="B1143" i="5"/>
  <c r="B1144" i="5"/>
  <c r="B1145" i="5"/>
  <c r="B1146" i="5"/>
  <c r="B1147" i="5"/>
  <c r="B1148" i="5"/>
  <c r="T1148" i="5" s="1"/>
  <c r="B1149" i="5"/>
  <c r="B1150" i="5"/>
  <c r="B1151" i="5"/>
  <c r="B1152" i="5"/>
  <c r="B1153" i="5"/>
  <c r="B1154" i="5"/>
  <c r="B1155" i="5"/>
  <c r="B1156" i="5"/>
  <c r="B1157" i="5"/>
  <c r="B1158" i="5"/>
  <c r="B1159" i="5"/>
  <c r="B1160" i="5"/>
  <c r="T1160" i="5" s="1"/>
  <c r="B1161" i="5"/>
  <c r="B1162" i="5"/>
  <c r="B1163" i="5"/>
  <c r="B1164" i="5"/>
  <c r="B1165" i="5"/>
  <c r="B1166" i="5"/>
  <c r="B1167" i="5"/>
  <c r="B1168" i="5"/>
  <c r="B1169" i="5"/>
  <c r="B1170" i="5"/>
  <c r="B1171" i="5"/>
  <c r="B1172" i="5"/>
  <c r="T1172" i="5" s="1"/>
  <c r="B1173" i="5"/>
  <c r="B1174" i="5"/>
  <c r="B1175" i="5"/>
  <c r="B1176" i="5"/>
  <c r="B1177" i="5"/>
  <c r="B1178" i="5"/>
  <c r="B1179" i="5"/>
  <c r="B1180" i="5"/>
  <c r="B1181" i="5"/>
  <c r="B1182" i="5"/>
  <c r="B1183" i="5"/>
  <c r="B1184" i="5"/>
  <c r="T1184" i="5" s="1"/>
  <c r="B1185" i="5"/>
  <c r="B1186" i="5"/>
  <c r="B1187" i="5"/>
  <c r="B1188" i="5"/>
  <c r="B1189" i="5"/>
  <c r="B1190" i="5"/>
  <c r="B1191" i="5"/>
  <c r="B1192" i="5"/>
  <c r="B1193" i="5"/>
  <c r="B1194" i="5"/>
  <c r="B1195" i="5"/>
  <c r="B1196" i="5"/>
  <c r="T1196" i="5" s="1"/>
  <c r="B1197" i="5"/>
  <c r="B1198" i="5"/>
  <c r="B1199" i="5"/>
  <c r="B1200" i="5"/>
  <c r="B1201" i="5"/>
  <c r="B1202" i="5"/>
  <c r="B1203" i="5"/>
  <c r="B1204" i="5"/>
  <c r="B1205" i="5"/>
  <c r="B1206" i="5"/>
  <c r="B1207" i="5"/>
  <c r="B1208" i="5"/>
  <c r="T1208" i="5" s="1"/>
  <c r="B1209" i="5"/>
  <c r="B1210" i="5"/>
  <c r="B1211" i="5"/>
  <c r="B1212" i="5"/>
  <c r="B1213" i="5"/>
  <c r="B1214" i="5"/>
  <c r="B1215" i="5"/>
  <c r="B1216" i="5"/>
  <c r="B1217" i="5"/>
  <c r="B1218" i="5"/>
  <c r="B1219" i="5"/>
  <c r="B1220" i="5"/>
  <c r="T1220" i="5" s="1"/>
  <c r="B1221" i="5"/>
  <c r="B1222" i="5"/>
  <c r="B1223" i="5"/>
  <c r="B1224" i="5"/>
  <c r="B1225" i="5"/>
  <c r="B1226" i="5"/>
  <c r="B1227" i="5"/>
  <c r="B1228" i="5"/>
  <c r="B1229" i="5"/>
  <c r="B1230" i="5"/>
  <c r="B1231" i="5"/>
  <c r="B1232" i="5"/>
  <c r="T1232" i="5" s="1"/>
  <c r="B1233" i="5"/>
  <c r="B1234" i="5"/>
  <c r="B1235" i="5"/>
  <c r="B1236" i="5"/>
  <c r="B1237" i="5"/>
  <c r="B1238" i="5"/>
  <c r="B1239" i="5"/>
  <c r="B1240" i="5"/>
  <c r="B1241" i="5"/>
  <c r="B1242" i="5"/>
  <c r="B1243" i="5"/>
  <c r="B1244" i="5"/>
  <c r="T1244" i="5" s="1"/>
  <c r="B1245" i="5"/>
  <c r="B1246" i="5"/>
  <c r="B1247" i="5"/>
  <c r="B1248" i="5"/>
  <c r="B1249" i="5"/>
  <c r="B1250" i="5"/>
  <c r="B1251" i="5"/>
  <c r="B1252" i="5"/>
  <c r="B1253" i="5"/>
  <c r="B1254" i="5"/>
  <c r="B1255" i="5"/>
  <c r="B1256" i="5"/>
  <c r="T1256" i="5" s="1"/>
  <c r="B1257" i="5"/>
  <c r="B1258" i="5"/>
  <c r="B1259" i="5"/>
  <c r="B1260" i="5"/>
  <c r="B1261" i="5"/>
  <c r="B1262" i="5"/>
  <c r="B1263" i="5"/>
  <c r="B1264" i="5"/>
  <c r="B1265" i="5"/>
  <c r="B1266" i="5"/>
  <c r="B1267" i="5"/>
  <c r="B1268" i="5"/>
  <c r="T1268" i="5" s="1"/>
  <c r="B1269" i="5"/>
  <c r="B1270" i="5"/>
  <c r="B1271" i="5"/>
  <c r="B1272" i="5"/>
  <c r="B1273" i="5"/>
  <c r="B1274" i="5"/>
  <c r="B1275" i="5"/>
  <c r="B1276" i="5"/>
  <c r="B1277" i="5"/>
  <c r="B1278" i="5"/>
  <c r="B1279" i="5"/>
  <c r="B1280" i="5"/>
  <c r="T1280" i="5" s="1"/>
  <c r="B1281" i="5"/>
  <c r="B1282" i="5"/>
  <c r="B1283" i="5"/>
  <c r="B1284" i="5"/>
  <c r="B1285" i="5"/>
  <c r="B1286" i="5"/>
  <c r="B1287" i="5"/>
  <c r="B1288" i="5"/>
  <c r="B1289" i="5"/>
  <c r="B1290" i="5"/>
  <c r="B1291" i="5"/>
  <c r="B1292" i="5"/>
  <c r="T1292" i="5" s="1"/>
  <c r="B1293" i="5"/>
  <c r="B1294" i="5"/>
  <c r="B1295" i="5"/>
  <c r="B1296" i="5"/>
  <c r="B1297" i="5"/>
  <c r="B1298" i="5"/>
  <c r="B1299" i="5"/>
  <c r="B1300" i="5"/>
  <c r="B1301" i="5"/>
  <c r="B1302" i="5"/>
  <c r="B1303" i="5"/>
  <c r="B1304" i="5"/>
  <c r="T1304" i="5" s="1"/>
  <c r="B1305" i="5"/>
  <c r="B1306" i="5"/>
  <c r="B1307" i="5"/>
  <c r="B1308" i="5"/>
  <c r="B1309" i="5"/>
  <c r="B1310" i="5"/>
  <c r="B1311" i="5"/>
  <c r="B1312" i="5"/>
  <c r="B1313" i="5"/>
  <c r="B1314" i="5"/>
  <c r="B1315" i="5"/>
  <c r="B1316" i="5"/>
  <c r="T1316" i="5" s="1"/>
  <c r="B1317" i="5"/>
  <c r="B1318" i="5"/>
  <c r="B1319" i="5"/>
  <c r="B1320" i="5"/>
  <c r="B1321" i="5"/>
  <c r="B1322" i="5"/>
  <c r="B1323" i="5"/>
  <c r="B1324" i="5"/>
  <c r="B1325" i="5"/>
  <c r="B1326" i="5"/>
  <c r="B1327" i="5"/>
  <c r="B1328" i="5"/>
  <c r="T1328" i="5" s="1"/>
  <c r="B1329" i="5"/>
  <c r="B1330" i="5"/>
  <c r="B1331" i="5"/>
  <c r="B1332" i="5"/>
  <c r="B1333" i="5"/>
  <c r="B1334" i="5"/>
  <c r="B1335" i="5"/>
  <c r="B1336" i="5"/>
  <c r="B1337" i="5"/>
  <c r="B1338" i="5"/>
  <c r="B1339" i="5"/>
  <c r="B1340" i="5"/>
  <c r="T1340" i="5" s="1"/>
  <c r="B1341" i="5"/>
  <c r="B1342" i="5"/>
  <c r="B1343" i="5"/>
  <c r="B1344" i="5"/>
  <c r="B1345" i="5"/>
  <c r="B1346" i="5"/>
  <c r="B1347" i="5"/>
  <c r="B1348" i="5"/>
  <c r="B1349" i="5"/>
  <c r="B1350" i="5"/>
  <c r="B1351" i="5"/>
  <c r="B1352" i="5"/>
  <c r="T1352" i="5" s="1"/>
  <c r="B1353" i="5"/>
  <c r="B1354" i="5"/>
  <c r="B1355" i="5"/>
  <c r="B1356" i="5"/>
  <c r="B1357" i="5"/>
  <c r="B1358" i="5"/>
  <c r="B1359" i="5"/>
  <c r="B1360" i="5"/>
  <c r="B1361" i="5"/>
  <c r="B1362" i="5"/>
  <c r="B1363" i="5"/>
  <c r="B1364" i="5"/>
  <c r="T1364" i="5" s="1"/>
  <c r="B1365" i="5"/>
  <c r="B1366" i="5"/>
  <c r="B1367" i="5"/>
  <c r="B1368" i="5"/>
  <c r="B1369" i="5"/>
  <c r="B1370" i="5"/>
  <c r="B1371" i="5"/>
  <c r="B1372" i="5"/>
  <c r="B1373" i="5"/>
  <c r="B1374" i="5"/>
  <c r="B1375" i="5"/>
  <c r="B1376" i="5"/>
  <c r="T1376" i="5" s="1"/>
  <c r="B1377" i="5"/>
  <c r="B1378" i="5"/>
  <c r="B1379" i="5"/>
  <c r="B1380" i="5"/>
  <c r="B1381" i="5"/>
  <c r="B1382" i="5"/>
  <c r="B1383" i="5"/>
  <c r="B1384" i="5"/>
  <c r="B1385" i="5"/>
  <c r="B1386" i="5"/>
  <c r="B1387" i="5"/>
  <c r="B1388" i="5"/>
  <c r="T1388" i="5" s="1"/>
  <c r="B1389" i="5"/>
  <c r="B1390" i="5"/>
  <c r="B1391" i="5"/>
  <c r="B1392" i="5"/>
  <c r="B1393" i="5"/>
  <c r="B1394" i="5"/>
  <c r="B1395" i="5"/>
  <c r="B1396" i="5"/>
  <c r="B1397" i="5"/>
  <c r="B1398" i="5"/>
  <c r="B1399" i="5"/>
  <c r="B1400" i="5"/>
  <c r="T1400" i="5" s="1"/>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66" i="5"/>
  <c r="J67" i="5"/>
  <c r="T67" i="5" s="1"/>
  <c r="J68" i="5"/>
  <c r="T68" i="5" s="1"/>
  <c r="J69" i="5"/>
  <c r="T69" i="5" s="1"/>
  <c r="J70" i="5"/>
  <c r="T70" i="5" s="1"/>
  <c r="J72" i="5"/>
  <c r="T72" i="5" s="1"/>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1" i="5"/>
  <c r="J192" i="5"/>
  <c r="T192" i="5"/>
  <c r="J193" i="5"/>
  <c r="T193" i="5"/>
  <c r="J194" i="5"/>
  <c r="T194" i="5"/>
  <c r="J195" i="5"/>
  <c r="T195" i="5"/>
  <c r="J196" i="5"/>
  <c r="T196" i="5"/>
  <c r="J197" i="5"/>
  <c r="T197" i="5"/>
  <c r="J198" i="5"/>
  <c r="T198" i="5"/>
  <c r="J199" i="5"/>
  <c r="T199" i="5"/>
  <c r="J200" i="5"/>
  <c r="T200" i="5"/>
  <c r="J201" i="5"/>
  <c r="T201" i="5"/>
  <c r="J202" i="5"/>
  <c r="T202" i="5"/>
  <c r="J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J240" i="5"/>
  <c r="T240" i="5"/>
  <c r="J241" i="5"/>
  <c r="T241" i="5"/>
  <c r="J242" i="5"/>
  <c r="T242" i="5"/>
  <c r="J243" i="5"/>
  <c r="T243" i="5"/>
  <c r="J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J352" i="5"/>
  <c r="T352" i="5"/>
  <c r="J353" i="5"/>
  <c r="T353" i="5"/>
  <c r="J354" i="5"/>
  <c r="T354" i="5"/>
  <c r="J355" i="5"/>
  <c r="T355" i="5"/>
  <c r="J356" i="5"/>
  <c r="T356" i="5"/>
  <c r="J357" i="5"/>
  <c r="T357" i="5"/>
  <c r="J358" i="5"/>
  <c r="T358" i="5"/>
  <c r="J359" i="5"/>
  <c r="T359" i="5"/>
  <c r="J360" i="5"/>
  <c r="J361" i="5"/>
  <c r="T361" i="5"/>
  <c r="J362" i="5"/>
  <c r="T362" i="5"/>
  <c r="J363" i="5"/>
  <c r="T363" i="5"/>
  <c r="J364" i="5"/>
  <c r="T364" i="5"/>
  <c r="J365" i="5"/>
  <c r="T365" i="5"/>
  <c r="J366" i="5"/>
  <c r="T366" i="5"/>
  <c r="J367" i="5"/>
  <c r="T367" i="5"/>
  <c r="J368" i="5"/>
  <c r="T368" i="5"/>
  <c r="J369" i="5"/>
  <c r="T369" i="5"/>
  <c r="J370" i="5"/>
  <c r="T370" i="5"/>
  <c r="J371" i="5"/>
  <c r="T371" i="5"/>
  <c r="J372" i="5"/>
  <c r="T372" i="5"/>
  <c r="T373" i="5"/>
  <c r="J374" i="5"/>
  <c r="T374" i="5"/>
  <c r="J375" i="5"/>
  <c r="T375" i="5"/>
  <c r="J376" i="5"/>
  <c r="T376" i="5"/>
  <c r="J377" i="5"/>
  <c r="T377" i="5"/>
  <c r="J378" i="5"/>
  <c r="J379" i="5"/>
  <c r="T379" i="5"/>
  <c r="J380" i="5"/>
  <c r="T380" i="5"/>
  <c r="J381" i="5"/>
  <c r="T381" i="5"/>
  <c r="J382" i="5"/>
  <c r="T382" i="5"/>
  <c r="J383" i="5"/>
  <c r="T383" i="5"/>
  <c r="J384" i="5"/>
  <c r="T384" i="5"/>
  <c r="J385" i="5"/>
  <c r="T385" i="5"/>
  <c r="J386" i="5"/>
  <c r="T386" i="5"/>
  <c r="J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5" i="5"/>
  <c r="T406" i="5"/>
  <c r="T407" i="5"/>
  <c r="T408" i="5"/>
  <c r="T409" i="5"/>
  <c r="T410" i="5"/>
  <c r="T411" i="5"/>
  <c r="T412" i="5"/>
  <c r="T413" i="5"/>
  <c r="T414" i="5"/>
  <c r="T415" i="5"/>
  <c r="T417" i="5"/>
  <c r="T418" i="5"/>
  <c r="T419" i="5"/>
  <c r="T420" i="5"/>
  <c r="T421" i="5"/>
  <c r="T422" i="5"/>
  <c r="T423" i="5"/>
  <c r="T424" i="5"/>
  <c r="T425" i="5"/>
  <c r="T426" i="5"/>
  <c r="T427" i="5"/>
  <c r="T429" i="5"/>
  <c r="T430" i="5"/>
  <c r="T431" i="5"/>
  <c r="T432" i="5"/>
  <c r="T433" i="5"/>
  <c r="T434" i="5"/>
  <c r="T435" i="5"/>
  <c r="T436" i="5"/>
  <c r="T437" i="5"/>
  <c r="T438" i="5"/>
  <c r="T439" i="5"/>
  <c r="T441" i="5"/>
  <c r="T442" i="5"/>
  <c r="T443" i="5"/>
  <c r="T444" i="5"/>
  <c r="T445" i="5"/>
  <c r="T446" i="5"/>
  <c r="T447" i="5"/>
  <c r="T448" i="5"/>
  <c r="T449" i="5"/>
  <c r="T450" i="5"/>
  <c r="T451" i="5"/>
  <c r="T453" i="5"/>
  <c r="T454" i="5"/>
  <c r="T455" i="5"/>
  <c r="T456" i="5"/>
  <c r="T457" i="5"/>
  <c r="T458" i="5"/>
  <c r="T459" i="5"/>
  <c r="T460" i="5"/>
  <c r="T461" i="5"/>
  <c r="T462" i="5"/>
  <c r="T463" i="5"/>
  <c r="T465" i="5"/>
  <c r="T466" i="5"/>
  <c r="T467" i="5"/>
  <c r="T468" i="5"/>
  <c r="T469" i="5"/>
  <c r="T470" i="5"/>
  <c r="T471" i="5"/>
  <c r="T472" i="5"/>
  <c r="T473" i="5"/>
  <c r="T474" i="5"/>
  <c r="T475" i="5"/>
  <c r="T477" i="5"/>
  <c r="T478" i="5"/>
  <c r="T479" i="5"/>
  <c r="T480" i="5"/>
  <c r="T481" i="5"/>
  <c r="T482" i="5"/>
  <c r="T483" i="5"/>
  <c r="T484" i="5"/>
  <c r="T485" i="5"/>
  <c r="T486" i="5"/>
  <c r="T487" i="5"/>
  <c r="T489" i="5"/>
  <c r="T490" i="5"/>
  <c r="T491" i="5"/>
  <c r="T492" i="5"/>
  <c r="T493" i="5"/>
  <c r="T494" i="5"/>
  <c r="T495" i="5"/>
  <c r="T496" i="5"/>
  <c r="T497" i="5"/>
  <c r="T498" i="5"/>
  <c r="T499" i="5"/>
  <c r="T501" i="5"/>
  <c r="T502" i="5"/>
  <c r="T503" i="5"/>
  <c r="T504" i="5"/>
  <c r="T505" i="5"/>
  <c r="T506" i="5"/>
  <c r="T507" i="5"/>
  <c r="T508" i="5"/>
  <c r="T509" i="5"/>
  <c r="T510" i="5"/>
  <c r="T511" i="5"/>
  <c r="T513" i="5"/>
  <c r="T514" i="5"/>
  <c r="T515" i="5"/>
  <c r="T516" i="5"/>
  <c r="T517" i="5"/>
  <c r="T518" i="5"/>
  <c r="T519" i="5"/>
  <c r="T520" i="5"/>
  <c r="T521" i="5"/>
  <c r="T522" i="5"/>
  <c r="T523" i="5"/>
  <c r="T525" i="5"/>
  <c r="T526" i="5"/>
  <c r="T527" i="5"/>
  <c r="T528" i="5"/>
  <c r="T529" i="5"/>
  <c r="T530" i="5"/>
  <c r="T531" i="5"/>
  <c r="T532" i="5"/>
  <c r="T533" i="5"/>
  <c r="T534" i="5"/>
  <c r="T535" i="5"/>
  <c r="T537" i="5"/>
  <c r="T538" i="5"/>
  <c r="T539" i="5"/>
  <c r="T540" i="5"/>
  <c r="T541" i="5"/>
  <c r="T542" i="5"/>
  <c r="T543" i="5"/>
  <c r="T544" i="5"/>
  <c r="T545" i="5"/>
  <c r="T546" i="5"/>
  <c r="T547" i="5"/>
  <c r="T549" i="5"/>
  <c r="T550" i="5"/>
  <c r="T551" i="5"/>
  <c r="T552" i="5"/>
  <c r="T553" i="5"/>
  <c r="T554" i="5"/>
  <c r="T555" i="5"/>
  <c r="T556" i="5"/>
  <c r="T557" i="5"/>
  <c r="T558" i="5"/>
  <c r="T559" i="5"/>
  <c r="T561" i="5"/>
  <c r="T562" i="5"/>
  <c r="T563" i="5"/>
  <c r="T564" i="5"/>
  <c r="T565" i="5"/>
  <c r="T566" i="5"/>
  <c r="T567" i="5"/>
  <c r="T568" i="5"/>
  <c r="T569" i="5"/>
  <c r="T570" i="5"/>
  <c r="T571" i="5"/>
  <c r="T573" i="5"/>
  <c r="T574" i="5"/>
  <c r="T575" i="5"/>
  <c r="T576" i="5"/>
  <c r="T577" i="5"/>
  <c r="T578" i="5"/>
  <c r="T579" i="5"/>
  <c r="T580" i="5"/>
  <c r="T581" i="5"/>
  <c r="T582" i="5"/>
  <c r="T583" i="5"/>
  <c r="T585" i="5"/>
  <c r="T586" i="5"/>
  <c r="T587" i="5"/>
  <c r="T588" i="5"/>
  <c r="T589" i="5"/>
  <c r="T590" i="5"/>
  <c r="T591" i="5"/>
  <c r="T592" i="5"/>
  <c r="T593" i="5"/>
  <c r="T594" i="5"/>
  <c r="T595" i="5"/>
  <c r="T597" i="5"/>
  <c r="T598" i="5"/>
  <c r="T599" i="5"/>
  <c r="T600" i="5"/>
  <c r="T601" i="5"/>
  <c r="T602" i="5"/>
  <c r="T603" i="5"/>
  <c r="T604" i="5"/>
  <c r="T605" i="5"/>
  <c r="T606" i="5"/>
  <c r="T607" i="5"/>
  <c r="T609" i="5"/>
  <c r="T610" i="5"/>
  <c r="T611" i="5"/>
  <c r="T612" i="5"/>
  <c r="T613" i="5"/>
  <c r="T614" i="5"/>
  <c r="T615" i="5"/>
  <c r="T616" i="5"/>
  <c r="T617" i="5"/>
  <c r="T618" i="5"/>
  <c r="T619" i="5"/>
  <c r="T621" i="5"/>
  <c r="T622" i="5"/>
  <c r="T623" i="5"/>
  <c r="T624" i="5"/>
  <c r="T625" i="5"/>
  <c r="T626" i="5"/>
  <c r="T627" i="5"/>
  <c r="T628" i="5"/>
  <c r="T629" i="5"/>
  <c r="T630" i="5"/>
  <c r="T631" i="5"/>
  <c r="T633" i="5"/>
  <c r="T634" i="5"/>
  <c r="T635" i="5"/>
  <c r="T636" i="5"/>
  <c r="T637" i="5"/>
  <c r="T638" i="5"/>
  <c r="T639" i="5"/>
  <c r="T640" i="5"/>
  <c r="T641" i="5"/>
  <c r="T642" i="5"/>
  <c r="T643" i="5"/>
  <c r="T645" i="5"/>
  <c r="T646" i="5"/>
  <c r="T647" i="5"/>
  <c r="T648" i="5"/>
  <c r="T649" i="5"/>
  <c r="T650" i="5"/>
  <c r="T651" i="5"/>
  <c r="T652" i="5"/>
  <c r="T653" i="5"/>
  <c r="T654" i="5"/>
  <c r="T655" i="5"/>
  <c r="T657" i="5"/>
  <c r="T658" i="5"/>
  <c r="T659" i="5"/>
  <c r="T660" i="5"/>
  <c r="T661" i="5"/>
  <c r="T662" i="5"/>
  <c r="T663" i="5"/>
  <c r="T664" i="5"/>
  <c r="T665" i="5"/>
  <c r="T666" i="5"/>
  <c r="T667" i="5"/>
  <c r="T669" i="5"/>
  <c r="T670" i="5"/>
  <c r="T671" i="5"/>
  <c r="T672" i="5"/>
  <c r="T673" i="5"/>
  <c r="T674" i="5"/>
  <c r="T675" i="5"/>
  <c r="T676" i="5"/>
  <c r="T677" i="5"/>
  <c r="T678" i="5"/>
  <c r="T679" i="5"/>
  <c r="T681" i="5"/>
  <c r="T682" i="5"/>
  <c r="T683" i="5"/>
  <c r="T684" i="5"/>
  <c r="T685" i="5"/>
  <c r="T686" i="5"/>
  <c r="T687" i="5"/>
  <c r="T688" i="5"/>
  <c r="T689" i="5"/>
  <c r="T690" i="5"/>
  <c r="T691" i="5"/>
  <c r="T693" i="5"/>
  <c r="T694" i="5"/>
  <c r="T695" i="5"/>
  <c r="T696" i="5"/>
  <c r="T697" i="5"/>
  <c r="T698" i="5"/>
  <c r="T699" i="5"/>
  <c r="T700" i="5"/>
  <c r="T701" i="5"/>
  <c r="T702" i="5"/>
  <c r="T703" i="5"/>
  <c r="T705" i="5"/>
  <c r="T706" i="5"/>
  <c r="T707" i="5"/>
  <c r="T708" i="5"/>
  <c r="T709" i="5"/>
  <c r="T710" i="5"/>
  <c r="T711" i="5"/>
  <c r="T712" i="5"/>
  <c r="T713" i="5"/>
  <c r="T714" i="5"/>
  <c r="T715" i="5"/>
  <c r="T717" i="5"/>
  <c r="T718" i="5"/>
  <c r="T719" i="5"/>
  <c r="T720" i="5"/>
  <c r="T721" i="5"/>
  <c r="T722" i="5"/>
  <c r="T723" i="5"/>
  <c r="T724" i="5"/>
  <c r="T725" i="5"/>
  <c r="T726" i="5"/>
  <c r="T727" i="5"/>
  <c r="T729" i="5"/>
  <c r="T730" i="5"/>
  <c r="T731" i="5"/>
  <c r="T732" i="5"/>
  <c r="T733" i="5"/>
  <c r="T734" i="5"/>
  <c r="T735" i="5"/>
  <c r="T736" i="5"/>
  <c r="T737" i="5"/>
  <c r="T738" i="5"/>
  <c r="T739" i="5"/>
  <c r="T741" i="5"/>
  <c r="T742" i="5"/>
  <c r="T743" i="5"/>
  <c r="T744" i="5"/>
  <c r="T745" i="5"/>
  <c r="T746" i="5"/>
  <c r="T747" i="5"/>
  <c r="T748" i="5"/>
  <c r="T749" i="5"/>
  <c r="T750" i="5"/>
  <c r="T751" i="5"/>
  <c r="T753" i="5"/>
  <c r="T754" i="5"/>
  <c r="T755" i="5"/>
  <c r="T756" i="5"/>
  <c r="T757" i="5"/>
  <c r="T758" i="5"/>
  <c r="T759" i="5"/>
  <c r="T760" i="5"/>
  <c r="T761" i="5"/>
  <c r="T762" i="5"/>
  <c r="T763" i="5"/>
  <c r="T765" i="5"/>
  <c r="T766" i="5"/>
  <c r="T767" i="5"/>
  <c r="T768" i="5"/>
  <c r="T769" i="5"/>
  <c r="T770" i="5"/>
  <c r="T771" i="5"/>
  <c r="T772" i="5"/>
  <c r="T773" i="5"/>
  <c r="T774" i="5"/>
  <c r="T775" i="5"/>
  <c r="T777" i="5"/>
  <c r="T778" i="5"/>
  <c r="T779" i="5"/>
  <c r="T780" i="5"/>
  <c r="T781" i="5"/>
  <c r="T782" i="5"/>
  <c r="T783" i="5"/>
  <c r="T784" i="5"/>
  <c r="T785" i="5"/>
  <c r="T786" i="5"/>
  <c r="T787" i="5"/>
  <c r="T789" i="5"/>
  <c r="T790" i="5"/>
  <c r="T791" i="5"/>
  <c r="T792" i="5"/>
  <c r="T793" i="5"/>
  <c r="T794" i="5"/>
  <c r="T795" i="5"/>
  <c r="T796" i="5"/>
  <c r="T797" i="5"/>
  <c r="T798" i="5"/>
  <c r="T799" i="5"/>
  <c r="T801" i="5"/>
  <c r="T802" i="5"/>
  <c r="T803" i="5"/>
  <c r="T804" i="5"/>
  <c r="T805" i="5"/>
  <c r="T806" i="5"/>
  <c r="T807" i="5"/>
  <c r="T808" i="5"/>
  <c r="T809" i="5"/>
  <c r="T810" i="5"/>
  <c r="T811" i="5"/>
  <c r="T813" i="5"/>
  <c r="T814" i="5"/>
  <c r="T815" i="5"/>
  <c r="T816" i="5"/>
  <c r="T817" i="5"/>
  <c r="T818" i="5"/>
  <c r="T819" i="5"/>
  <c r="T820" i="5"/>
  <c r="T821" i="5"/>
  <c r="T822" i="5"/>
  <c r="T823" i="5"/>
  <c r="T825" i="5"/>
  <c r="T826" i="5"/>
  <c r="T827" i="5"/>
  <c r="T828" i="5"/>
  <c r="T829" i="5"/>
  <c r="T830" i="5"/>
  <c r="T831" i="5"/>
  <c r="T832" i="5"/>
  <c r="T833" i="5"/>
  <c r="T834" i="5"/>
  <c r="T835" i="5"/>
  <c r="T837" i="5"/>
  <c r="T838" i="5"/>
  <c r="T839" i="5"/>
  <c r="T840" i="5"/>
  <c r="T841" i="5"/>
  <c r="T842" i="5"/>
  <c r="T843" i="5"/>
  <c r="T844" i="5"/>
  <c r="T845" i="5"/>
  <c r="T846" i="5"/>
  <c r="T847" i="5"/>
  <c r="T849" i="5"/>
  <c r="T850" i="5"/>
  <c r="T851" i="5"/>
  <c r="T852" i="5"/>
  <c r="T853" i="5"/>
  <c r="T854" i="5"/>
  <c r="T855" i="5"/>
  <c r="T856" i="5"/>
  <c r="T857" i="5"/>
  <c r="T858" i="5"/>
  <c r="T859" i="5"/>
  <c r="T861" i="5"/>
  <c r="T862" i="5"/>
  <c r="T863" i="5"/>
  <c r="T864" i="5"/>
  <c r="T865" i="5"/>
  <c r="T866" i="5"/>
  <c r="T867" i="5"/>
  <c r="T868" i="5"/>
  <c r="T869" i="5"/>
  <c r="T870" i="5"/>
  <c r="T871" i="5"/>
  <c r="T873" i="5"/>
  <c r="T874" i="5"/>
  <c r="T875" i="5"/>
  <c r="T876" i="5"/>
  <c r="T877" i="5"/>
  <c r="T878" i="5"/>
  <c r="T879" i="5"/>
  <c r="T880" i="5"/>
  <c r="T881" i="5"/>
  <c r="T882" i="5"/>
  <c r="T883" i="5"/>
  <c r="T885" i="5"/>
  <c r="T886" i="5"/>
  <c r="T887" i="5"/>
  <c r="T888" i="5"/>
  <c r="T889" i="5"/>
  <c r="T890" i="5"/>
  <c r="T891" i="5"/>
  <c r="T892" i="5"/>
  <c r="T893" i="5"/>
  <c r="T894" i="5"/>
  <c r="T895" i="5"/>
  <c r="T897" i="5"/>
  <c r="T898" i="5"/>
  <c r="T899" i="5"/>
  <c r="T900" i="5"/>
  <c r="T901" i="5"/>
  <c r="T902" i="5"/>
  <c r="T903" i="5"/>
  <c r="T904" i="5"/>
  <c r="T905" i="5"/>
  <c r="T906" i="5"/>
  <c r="T907" i="5"/>
  <c r="T909" i="5"/>
  <c r="T910" i="5"/>
  <c r="T911" i="5"/>
  <c r="T912" i="5"/>
  <c r="T913" i="5"/>
  <c r="T914" i="5"/>
  <c r="T915" i="5"/>
  <c r="T916" i="5"/>
  <c r="T917" i="5"/>
  <c r="T918" i="5"/>
  <c r="T919" i="5"/>
  <c r="T921" i="5"/>
  <c r="T922" i="5"/>
  <c r="T923" i="5"/>
  <c r="T924" i="5"/>
  <c r="T925" i="5"/>
  <c r="T926" i="5"/>
  <c r="T927" i="5"/>
  <c r="T928" i="5"/>
  <c r="T929" i="5"/>
  <c r="T930" i="5"/>
  <c r="T931" i="5"/>
  <c r="T933" i="5"/>
  <c r="T934" i="5"/>
  <c r="T935" i="5"/>
  <c r="T936" i="5"/>
  <c r="T937" i="5"/>
  <c r="T938" i="5"/>
  <c r="T939" i="5"/>
  <c r="T940" i="5"/>
  <c r="T941" i="5"/>
  <c r="T942" i="5"/>
  <c r="T943" i="5"/>
  <c r="T945" i="5"/>
  <c r="T946" i="5"/>
  <c r="T947" i="5"/>
  <c r="T948" i="5"/>
  <c r="T949" i="5"/>
  <c r="T950" i="5"/>
  <c r="T951" i="5"/>
  <c r="T952" i="5"/>
  <c r="T953" i="5"/>
  <c r="T954" i="5"/>
  <c r="T955" i="5"/>
  <c r="T957" i="5"/>
  <c r="T958" i="5"/>
  <c r="T959" i="5"/>
  <c r="T960" i="5"/>
  <c r="T961" i="5"/>
  <c r="T962" i="5"/>
  <c r="T963" i="5"/>
  <c r="T964" i="5"/>
  <c r="T965" i="5"/>
  <c r="T966" i="5"/>
  <c r="T967" i="5"/>
  <c r="T969" i="5"/>
  <c r="T970" i="5"/>
  <c r="T971" i="5"/>
  <c r="T972" i="5"/>
  <c r="T973" i="5"/>
  <c r="T974" i="5"/>
  <c r="T975" i="5"/>
  <c r="T976" i="5"/>
  <c r="T977" i="5"/>
  <c r="T978" i="5"/>
  <c r="T979" i="5"/>
  <c r="T981" i="5"/>
  <c r="T982" i="5"/>
  <c r="T983" i="5"/>
  <c r="T984" i="5"/>
  <c r="T985" i="5"/>
  <c r="T986" i="5"/>
  <c r="T987" i="5"/>
  <c r="T988" i="5"/>
  <c r="T989" i="5"/>
  <c r="T990" i="5"/>
  <c r="T991" i="5"/>
  <c r="T993" i="5"/>
  <c r="T994" i="5"/>
  <c r="T995" i="5"/>
  <c r="T996" i="5"/>
  <c r="T997" i="5"/>
  <c r="T998" i="5"/>
  <c r="T999" i="5"/>
  <c r="T1000" i="5"/>
  <c r="T1001" i="5"/>
  <c r="T1002" i="5"/>
  <c r="T1003" i="5"/>
  <c r="T1005" i="5"/>
  <c r="T1006" i="5"/>
  <c r="T1007" i="5"/>
  <c r="T1008" i="5"/>
  <c r="T1009" i="5"/>
  <c r="T1010" i="5"/>
  <c r="T1011" i="5"/>
  <c r="T1012" i="5"/>
  <c r="T1013" i="5"/>
  <c r="T1014" i="5"/>
  <c r="T1015" i="5"/>
  <c r="T1017" i="5"/>
  <c r="T1018" i="5"/>
  <c r="T1019" i="5"/>
  <c r="T1020" i="5"/>
  <c r="T1021" i="5"/>
  <c r="T1022" i="5"/>
  <c r="T1023" i="5"/>
  <c r="T1024" i="5"/>
  <c r="T1025" i="5"/>
  <c r="T1026" i="5"/>
  <c r="T1027" i="5"/>
  <c r="T1029" i="5"/>
  <c r="T1030" i="5"/>
  <c r="T1031" i="5"/>
  <c r="T1032" i="5"/>
  <c r="T1033" i="5"/>
  <c r="T1034" i="5"/>
  <c r="T1035" i="5"/>
  <c r="T1036" i="5"/>
  <c r="T1037" i="5"/>
  <c r="T1038" i="5"/>
  <c r="T1039" i="5"/>
  <c r="T1041" i="5"/>
  <c r="T1042" i="5"/>
  <c r="T1043" i="5"/>
  <c r="T1044" i="5"/>
  <c r="T1045" i="5"/>
  <c r="T1046" i="5"/>
  <c r="T1047" i="5"/>
  <c r="T1048" i="5"/>
  <c r="T1049" i="5"/>
  <c r="T1050" i="5"/>
  <c r="T1051" i="5"/>
  <c r="T1053" i="5"/>
  <c r="T1054" i="5"/>
  <c r="T1055" i="5"/>
  <c r="T1056" i="5"/>
  <c r="T1057" i="5"/>
  <c r="T1058" i="5"/>
  <c r="T1059" i="5"/>
  <c r="T1060" i="5"/>
  <c r="T1061" i="5"/>
  <c r="T1062" i="5"/>
  <c r="T1063" i="5"/>
  <c r="T1065" i="5"/>
  <c r="T1066" i="5"/>
  <c r="T1067" i="5"/>
  <c r="T1068" i="5"/>
  <c r="T1069" i="5"/>
  <c r="T1070" i="5"/>
  <c r="T1071" i="5"/>
  <c r="T1072" i="5"/>
  <c r="T1073" i="5"/>
  <c r="T1074" i="5"/>
  <c r="T1075" i="5"/>
  <c r="T1077" i="5"/>
  <c r="T1078" i="5"/>
  <c r="T1079" i="5"/>
  <c r="T1080" i="5"/>
  <c r="T1081" i="5"/>
  <c r="T1082" i="5"/>
  <c r="T1083" i="5"/>
  <c r="T1084" i="5"/>
  <c r="T1085" i="5"/>
  <c r="T1086" i="5"/>
  <c r="T1087" i="5"/>
  <c r="T1089" i="5"/>
  <c r="T1090" i="5"/>
  <c r="T1091" i="5"/>
  <c r="T1092" i="5"/>
  <c r="T1093" i="5"/>
  <c r="T1094" i="5"/>
  <c r="T1095" i="5"/>
  <c r="T1096" i="5"/>
  <c r="T1097" i="5"/>
  <c r="T1098" i="5"/>
  <c r="T1099" i="5"/>
  <c r="T1101" i="5"/>
  <c r="T1102" i="5"/>
  <c r="T1103" i="5"/>
  <c r="T1104" i="5"/>
  <c r="T1105" i="5"/>
  <c r="T1106" i="5"/>
  <c r="T1107" i="5"/>
  <c r="T1108" i="5"/>
  <c r="T1109" i="5"/>
  <c r="T1110" i="5"/>
  <c r="T1111" i="5"/>
  <c r="T1113" i="5"/>
  <c r="T1114" i="5"/>
  <c r="T1115" i="5"/>
  <c r="T1116" i="5"/>
  <c r="T1117" i="5"/>
  <c r="T1118" i="5"/>
  <c r="T1119" i="5"/>
  <c r="T1120" i="5"/>
  <c r="T1121" i="5"/>
  <c r="T1122" i="5"/>
  <c r="T1123" i="5"/>
  <c r="T1125" i="5"/>
  <c r="T1126" i="5"/>
  <c r="T1127" i="5"/>
  <c r="T1128" i="5"/>
  <c r="T1129" i="5"/>
  <c r="T1130" i="5"/>
  <c r="T1131" i="5"/>
  <c r="T1132" i="5"/>
  <c r="T1133" i="5"/>
  <c r="T1134" i="5"/>
  <c r="T1135" i="5"/>
  <c r="T1137" i="5"/>
  <c r="T1138" i="5"/>
  <c r="T1139" i="5"/>
  <c r="T1140" i="5"/>
  <c r="T1141" i="5"/>
  <c r="T1142" i="5"/>
  <c r="T1143" i="5"/>
  <c r="T1144" i="5"/>
  <c r="T1145" i="5"/>
  <c r="T1146" i="5"/>
  <c r="T1147" i="5"/>
  <c r="T1149" i="5"/>
  <c r="T1150" i="5"/>
  <c r="T1151" i="5"/>
  <c r="T1152" i="5"/>
  <c r="T1153" i="5"/>
  <c r="T1154" i="5"/>
  <c r="T1155" i="5"/>
  <c r="T1156" i="5"/>
  <c r="T1157" i="5"/>
  <c r="T1158" i="5"/>
  <c r="T1159" i="5"/>
  <c r="T1161" i="5"/>
  <c r="T1162" i="5"/>
  <c r="T1163" i="5"/>
  <c r="T1164" i="5"/>
  <c r="T1165" i="5"/>
  <c r="T1166" i="5"/>
  <c r="T1167" i="5"/>
  <c r="T1168" i="5"/>
  <c r="T1169" i="5"/>
  <c r="T1170" i="5"/>
  <c r="T1171" i="5"/>
  <c r="T1173" i="5"/>
  <c r="T1174" i="5"/>
  <c r="T1175" i="5"/>
  <c r="T1176" i="5"/>
  <c r="T1177" i="5"/>
  <c r="T1178" i="5"/>
  <c r="T1179" i="5"/>
  <c r="T1180" i="5"/>
  <c r="T1181" i="5"/>
  <c r="T1182" i="5"/>
  <c r="T1183" i="5"/>
  <c r="T1185" i="5"/>
  <c r="T1186" i="5"/>
  <c r="T1187" i="5"/>
  <c r="T1188" i="5"/>
  <c r="T1189" i="5"/>
  <c r="T1190" i="5"/>
  <c r="T1191" i="5"/>
  <c r="T1192" i="5"/>
  <c r="T1193" i="5"/>
  <c r="T1194" i="5"/>
  <c r="T1195" i="5"/>
  <c r="T1197" i="5"/>
  <c r="T1198" i="5"/>
  <c r="T1199" i="5"/>
  <c r="T1200" i="5"/>
  <c r="T1201" i="5"/>
  <c r="T1202" i="5"/>
  <c r="T1203" i="5"/>
  <c r="T1204" i="5"/>
  <c r="T1205" i="5"/>
  <c r="T1206" i="5"/>
  <c r="T1207" i="5"/>
  <c r="T1209" i="5"/>
  <c r="T1210" i="5"/>
  <c r="T1211" i="5"/>
  <c r="T1212" i="5"/>
  <c r="T1213" i="5"/>
  <c r="T1214" i="5"/>
  <c r="T1215" i="5"/>
  <c r="T1216" i="5"/>
  <c r="T1217" i="5"/>
  <c r="T1218" i="5"/>
  <c r="T1219" i="5"/>
  <c r="T1221" i="5"/>
  <c r="T1222" i="5"/>
  <c r="T1223" i="5"/>
  <c r="T1224" i="5"/>
  <c r="T1225" i="5"/>
  <c r="T1226" i="5"/>
  <c r="T1227" i="5"/>
  <c r="T1228" i="5"/>
  <c r="T1229" i="5"/>
  <c r="T1230" i="5"/>
  <c r="T1231" i="5"/>
  <c r="T1233" i="5"/>
  <c r="T1234" i="5"/>
  <c r="T1235" i="5"/>
  <c r="T1236" i="5"/>
  <c r="T1237" i="5"/>
  <c r="T1238" i="5"/>
  <c r="T1239" i="5"/>
  <c r="T1240" i="5"/>
  <c r="T1241" i="5"/>
  <c r="T1242" i="5"/>
  <c r="T1243" i="5"/>
  <c r="T1245" i="5"/>
  <c r="T1246" i="5"/>
  <c r="T1247" i="5"/>
  <c r="T1248" i="5"/>
  <c r="T1249" i="5"/>
  <c r="T1250" i="5"/>
  <c r="T1251" i="5"/>
  <c r="T1252" i="5"/>
  <c r="T1253" i="5"/>
  <c r="T1254" i="5"/>
  <c r="T1255" i="5"/>
  <c r="T1257" i="5"/>
  <c r="T1258" i="5"/>
  <c r="T1259" i="5"/>
  <c r="T1260" i="5"/>
  <c r="T1261" i="5"/>
  <c r="T1262" i="5"/>
  <c r="T1263" i="5"/>
  <c r="T1264" i="5"/>
  <c r="T1265" i="5"/>
  <c r="T1266" i="5"/>
  <c r="T1267" i="5"/>
  <c r="T1269" i="5"/>
  <c r="T1270" i="5"/>
  <c r="T1271" i="5"/>
  <c r="T1272" i="5"/>
  <c r="T1273" i="5"/>
  <c r="T1274" i="5"/>
  <c r="T1275" i="5"/>
  <c r="T1276" i="5"/>
  <c r="T1277" i="5"/>
  <c r="T1278" i="5"/>
  <c r="T1279" i="5"/>
  <c r="T1281" i="5"/>
  <c r="T1282" i="5"/>
  <c r="T1283" i="5"/>
  <c r="T1284" i="5"/>
  <c r="T1285" i="5"/>
  <c r="T1286" i="5"/>
  <c r="T1287" i="5"/>
  <c r="T1288" i="5"/>
  <c r="T1289" i="5"/>
  <c r="T1290" i="5"/>
  <c r="T1291" i="5"/>
  <c r="T1293" i="5"/>
  <c r="T1294" i="5"/>
  <c r="T1295" i="5"/>
  <c r="T1296" i="5"/>
  <c r="T1297" i="5"/>
  <c r="T1298" i="5"/>
  <c r="T1299" i="5"/>
  <c r="T1300" i="5"/>
  <c r="T1301" i="5"/>
  <c r="T1302" i="5"/>
  <c r="T1303" i="5"/>
  <c r="T1305" i="5"/>
  <c r="T1306" i="5"/>
  <c r="T1307" i="5"/>
  <c r="T1308" i="5"/>
  <c r="T1309" i="5"/>
  <c r="T1310" i="5"/>
  <c r="T1311" i="5"/>
  <c r="T1312" i="5"/>
  <c r="T1313" i="5"/>
  <c r="T1314" i="5"/>
  <c r="T1315" i="5"/>
  <c r="T1317" i="5"/>
  <c r="T1318" i="5"/>
  <c r="T1319" i="5"/>
  <c r="T1320" i="5"/>
  <c r="T1321" i="5"/>
  <c r="T1322" i="5"/>
  <c r="T1323" i="5"/>
  <c r="T1324" i="5"/>
  <c r="T1325" i="5"/>
  <c r="T1326" i="5"/>
  <c r="T1327" i="5"/>
  <c r="T1329" i="5"/>
  <c r="T1330" i="5"/>
  <c r="T1331" i="5"/>
  <c r="T1332" i="5"/>
  <c r="T1333" i="5"/>
  <c r="T1334" i="5"/>
  <c r="T1335" i="5"/>
  <c r="T1336" i="5"/>
  <c r="T1337" i="5"/>
  <c r="T1338" i="5"/>
  <c r="T1339" i="5"/>
  <c r="T1341" i="5"/>
  <c r="T1342" i="5"/>
  <c r="T1343" i="5"/>
  <c r="T1344" i="5"/>
  <c r="T1345" i="5"/>
  <c r="T1346" i="5"/>
  <c r="T1347" i="5"/>
  <c r="T1348" i="5"/>
  <c r="T1349" i="5"/>
  <c r="T1350" i="5"/>
  <c r="T1351" i="5"/>
  <c r="T1353" i="5"/>
  <c r="T1354" i="5"/>
  <c r="T1355" i="5"/>
  <c r="T1356" i="5"/>
  <c r="T1357" i="5"/>
  <c r="T1358" i="5"/>
  <c r="T1359" i="5"/>
  <c r="T1360" i="5"/>
  <c r="T1361" i="5"/>
  <c r="T1362" i="5"/>
  <c r="T1363" i="5"/>
  <c r="T1365" i="5"/>
  <c r="T1366" i="5"/>
  <c r="T1367" i="5"/>
  <c r="T1368" i="5"/>
  <c r="T1369" i="5"/>
  <c r="T1370" i="5"/>
  <c r="T1371" i="5"/>
  <c r="T1372" i="5"/>
  <c r="T1373" i="5"/>
  <c r="T1374" i="5"/>
  <c r="T1375" i="5"/>
  <c r="T1377" i="5"/>
  <c r="T1378" i="5"/>
  <c r="T1379" i="5"/>
  <c r="T1380" i="5"/>
  <c r="T1381" i="5"/>
  <c r="T1382" i="5"/>
  <c r="T1383" i="5"/>
  <c r="T1384" i="5"/>
  <c r="T1385" i="5"/>
  <c r="T1386" i="5"/>
  <c r="T1387" i="5"/>
  <c r="T1389" i="5"/>
  <c r="T1390" i="5"/>
  <c r="T1391" i="5"/>
  <c r="T1392" i="5"/>
  <c r="T1393" i="5"/>
  <c r="T1394" i="5"/>
  <c r="T1395" i="5"/>
  <c r="T1396" i="5"/>
  <c r="T1397" i="5"/>
  <c r="T1398" i="5"/>
  <c r="T1399"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D10" i="6" s="1"/>
  <c r="G13" i="6"/>
  <c r="H13" i="6" s="1"/>
  <c r="G5" i="6"/>
  <c r="H5" i="6"/>
  <c r="F6" i="6"/>
  <c r="H6" i="6" s="1"/>
  <c r="G6" i="6"/>
  <c r="G11" i="6"/>
  <c r="H11" i="6" s="1"/>
  <c r="D11" i="6" s="1"/>
  <c r="G12" i="6"/>
  <c r="H12" i="6" s="1"/>
  <c r="D12" i="6" s="1"/>
  <c r="H14" i="6"/>
  <c r="G15" i="6"/>
  <c r="H15" i="6" s="1"/>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G2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F1483" i="5"/>
  <c r="H112" i="5"/>
  <c r="H1211" i="5"/>
  <c r="J1179" i="5"/>
  <c r="J2243" i="5"/>
  <c r="H2094" i="5"/>
  <c r="R1643" i="5"/>
  <c r="I435" i="5"/>
  <c r="G1211" i="5"/>
  <c r="F1275" i="5"/>
  <c r="I1483" i="5"/>
  <c r="J839" i="5"/>
  <c r="S393" i="5"/>
  <c r="H70" i="5"/>
  <c r="I176" i="5"/>
  <c r="R1243" i="5"/>
  <c r="I2243" i="5"/>
  <c r="R2094" i="5"/>
  <c r="G2107" i="5"/>
  <c r="R1451" i="5"/>
  <c r="F1879" i="5"/>
  <c r="F429" i="5"/>
  <c r="J1211" i="5"/>
  <c r="G1272" i="5"/>
  <c r="S2439" i="5"/>
  <c r="G2230" i="5"/>
  <c r="R70" i="5"/>
  <c r="I134" i="5"/>
  <c r="H198" i="5"/>
  <c r="H1000"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H731" i="5"/>
  <c r="H182" i="5"/>
  <c r="R342" i="5"/>
  <c r="J912" i="5"/>
  <c r="H1614" i="5"/>
  <c r="R224" i="5"/>
  <c r="R1528" i="5"/>
  <c r="J1592" i="5"/>
  <c r="G342" i="5"/>
  <c r="H1203" i="5"/>
  <c r="J1299" i="5"/>
  <c r="R2192" i="5"/>
  <c r="I2415" i="5"/>
  <c r="I824" i="5"/>
  <c r="H976" i="5"/>
  <c r="R2336" i="5"/>
  <c r="H1245" i="5"/>
  <c r="G1062" i="5"/>
  <c r="H520" i="5"/>
  <c r="R912" i="5"/>
  <c r="I1040" i="5"/>
  <c r="I1614" i="5"/>
  <c r="F96" i="5"/>
  <c r="I336"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H568" i="5"/>
  <c r="F1680" i="5"/>
  <c r="R2421" i="5"/>
  <c r="G1614" i="5"/>
  <c r="I2304" i="5"/>
  <c r="R400" i="5"/>
  <c r="F400" i="5"/>
  <c r="I1476" i="5"/>
  <c r="F106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95" i="5"/>
  <c r="R95" i="5"/>
  <c r="H95" i="5"/>
  <c r="I95" i="5"/>
  <c r="F127" i="5"/>
  <c r="R127" i="5"/>
  <c r="H127" i="5"/>
  <c r="G127" i="5"/>
  <c r="I127" i="5"/>
  <c r="G159" i="5"/>
  <c r="H159" i="5"/>
  <c r="S204" i="5"/>
  <c r="F216" i="5"/>
  <c r="H216" i="5"/>
  <c r="I216" i="5"/>
  <c r="G216" i="5"/>
  <c r="S233"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F73" i="5"/>
  <c r="I2079" i="5"/>
  <c r="F1326" i="5"/>
  <c r="R953" i="5"/>
  <c r="G167" i="5"/>
  <c r="R656" i="5"/>
  <c r="H2498" i="5"/>
  <c r="F2499" i="5"/>
  <c r="R2499"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F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I1233" i="5"/>
  <c r="G769"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F129" i="5"/>
  <c r="I129" i="5"/>
  <c r="J2332" i="5"/>
  <c r="I2265" i="5"/>
  <c r="R313" i="5"/>
  <c r="S923" i="5"/>
  <c r="J2439" i="5"/>
  <c r="R1281" i="5"/>
  <c r="G2321" i="5"/>
  <c r="F409" i="5"/>
  <c r="F753" i="5"/>
  <c r="S1171" i="5"/>
  <c r="S211"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D6"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7" i="4"/>
  <c r="P56" i="4"/>
  <c r="P45" i="4"/>
  <c r="P44" i="4"/>
  <c r="P43" i="4"/>
  <c r="P55" i="4"/>
  <c r="P59" i="4"/>
  <c r="P47" i="4"/>
  <c r="S66" i="5"/>
  <c r="I71" i="5" l="1"/>
  <c r="AB65" i="5"/>
  <c r="H71" i="5"/>
  <c r="R71" i="5"/>
  <c r="F71" i="5"/>
  <c r="J71" i="5"/>
  <c r="T71" i="5" s="1"/>
  <c r="AB66" i="5"/>
  <c r="X71" i="5"/>
  <c r="X70" i="5"/>
  <c r="C20" i="5"/>
  <c r="E65" i="5"/>
  <c r="G65" i="5"/>
  <c r="I65" i="5"/>
  <c r="H65" i="5"/>
  <c r="F65" i="5"/>
  <c r="J65" i="5"/>
  <c r="R65" i="5"/>
  <c r="X69" i="5"/>
  <c r="U43" i="4"/>
  <c r="B32" i="5"/>
  <c r="G432" i="5"/>
  <c r="S378" i="5"/>
  <c r="E373" i="5"/>
  <c r="X373" i="5" s="1"/>
  <c r="J373" i="5"/>
  <c r="H373" i="5"/>
  <c r="C10" i="6"/>
  <c r="S360" i="5"/>
  <c r="G373" i="5"/>
  <c r="S387" i="5"/>
  <c r="H1681" i="5"/>
  <c r="R373" i="5"/>
  <c r="R432" i="5"/>
  <c r="I373" i="5"/>
  <c r="S351" i="5"/>
  <c r="V22" i="5"/>
  <c r="R22" i="5" s="1"/>
  <c r="F432" i="5"/>
  <c r="S239" i="5"/>
  <c r="F1681" i="5"/>
  <c r="C12" i="6"/>
  <c r="H432" i="5"/>
  <c r="C6" i="6"/>
  <c r="V51" i="4"/>
  <c r="W51" i="4" s="1"/>
  <c r="V50" i="4"/>
  <c r="U49" i="4"/>
  <c r="V49" i="4" s="1"/>
  <c r="U47" i="4"/>
  <c r="V47" i="4" s="1"/>
  <c r="U48" i="4"/>
  <c r="U50" i="4"/>
  <c r="D4" i="20"/>
  <c r="C4" i="20"/>
  <c r="J13" i="6"/>
  <c r="B4" i="20"/>
  <c r="M4" i="20"/>
  <c r="A4" i="20"/>
  <c r="L4" i="20"/>
  <c r="B3" i="20"/>
  <c r="A71" i="2"/>
  <c r="B6" i="3"/>
  <c r="B13" i="3"/>
  <c r="B19" i="3"/>
  <c r="B8" i="4"/>
  <c r="A4" i="6" s="1"/>
  <c r="K4" i="20"/>
  <c r="B2" i="20"/>
  <c r="A27" i="2"/>
  <c r="J4" i="20"/>
  <c r="J4" i="6"/>
  <c r="J2" i="5"/>
  <c r="I4" i="20"/>
  <c r="H4" i="20"/>
  <c r="G4" i="20"/>
  <c r="F4" i="20"/>
  <c r="R14" i="4"/>
  <c r="R13" i="4"/>
  <c r="S21" i="4"/>
  <c r="T21" i="4" s="1"/>
  <c r="A66" i="2"/>
  <c r="R2500" i="5"/>
  <c r="I2500" i="5"/>
  <c r="E2500" i="5"/>
  <c r="X2500" i="5" s="1"/>
  <c r="H2500" i="5"/>
  <c r="J2500" i="5"/>
  <c r="F2500" i="5"/>
  <c r="G2500" i="5"/>
  <c r="Q16" i="4"/>
  <c r="Q17" i="4"/>
  <c r="R17" i="4" s="1"/>
  <c r="B22" i="3"/>
  <c r="B16" i="3"/>
  <c r="R19" i="4"/>
  <c r="R20" i="4"/>
  <c r="S20" i="4" s="1"/>
  <c r="B10" i="3"/>
  <c r="C21" i="3"/>
  <c r="C15" i="3"/>
  <c r="C9" i="3"/>
  <c r="A76" i="2"/>
  <c r="C8" i="3"/>
  <c r="J2502" i="5"/>
  <c r="S2501" i="5"/>
  <c r="E2502" i="5"/>
  <c r="X2502" i="5" s="1"/>
  <c r="AB2500" i="5"/>
  <c r="B21" i="3"/>
  <c r="B15" i="3"/>
  <c r="B9" i="3"/>
  <c r="A75" i="2"/>
  <c r="Q15" i="4"/>
  <c r="J2501" i="5"/>
  <c r="C20" i="3"/>
  <c r="C14" i="3"/>
  <c r="C7" i="3"/>
  <c r="A74" i="2"/>
  <c r="B20" i="3"/>
  <c r="B14" i="3"/>
  <c r="B7" i="3"/>
  <c r="A73" i="2"/>
  <c r="J2499" i="5"/>
  <c r="C19" i="3"/>
  <c r="C13" i="3"/>
  <c r="C6" i="3"/>
  <c r="A72" i="2"/>
  <c r="B27" i="3"/>
  <c r="C18" i="3"/>
  <c r="C12" i="3"/>
  <c r="A9" i="2"/>
  <c r="A70" i="2"/>
  <c r="F2503" i="5"/>
  <c r="I2503" i="5"/>
  <c r="B28" i="3"/>
  <c r="B18" i="3"/>
  <c r="B12" i="3"/>
  <c r="C26" i="3"/>
  <c r="A69" i="2"/>
  <c r="I2502" i="5"/>
  <c r="R2502" i="5"/>
  <c r="C23" i="3"/>
  <c r="C17" i="3"/>
  <c r="C11" i="3"/>
  <c r="B26" i="3"/>
  <c r="A68" i="2"/>
  <c r="I2501" i="5"/>
  <c r="R2501" i="5"/>
  <c r="B23" i="3"/>
  <c r="B17" i="3"/>
  <c r="B11" i="3"/>
  <c r="A65" i="2"/>
  <c r="A67" i="2"/>
  <c r="C22" i="3"/>
  <c r="C16" i="3"/>
  <c r="C10" i="3"/>
  <c r="A78" i="2"/>
  <c r="B33" i="5"/>
  <c r="B55" i="5"/>
  <c r="B50" i="5"/>
  <c r="B59" i="5"/>
  <c r="B23" i="5"/>
  <c r="B57" i="5"/>
  <c r="C57" i="5"/>
  <c r="B42" i="5"/>
  <c r="B40" i="5"/>
  <c r="B34" i="5"/>
  <c r="B28" i="5"/>
  <c r="B64" i="5"/>
  <c r="B26" i="5"/>
  <c r="B43" i="5"/>
  <c r="C45" i="5"/>
  <c r="C44" i="5"/>
  <c r="B56" i="5"/>
  <c r="B46" i="5"/>
  <c r="B17" i="5"/>
  <c r="B45" i="5"/>
  <c r="B14" i="5"/>
  <c r="B60" i="5"/>
  <c r="B38" i="5"/>
  <c r="C54" i="5"/>
  <c r="C25" i="5"/>
  <c r="B62" i="5"/>
  <c r="B44" i="5"/>
  <c r="B24" i="5"/>
  <c r="C26" i="5"/>
  <c r="B48" i="5"/>
  <c r="B31" i="5"/>
  <c r="C50" i="5"/>
  <c r="B47" i="5"/>
  <c r="B30" i="5"/>
  <c r="C46" i="5"/>
  <c r="C37" i="5"/>
  <c r="C61" i="5"/>
  <c r="C24" i="5"/>
  <c r="B54" i="5"/>
  <c r="B36" i="5"/>
  <c r="B21" i="5"/>
  <c r="C42" i="5"/>
  <c r="B52" i="5"/>
  <c r="B35" i="5"/>
  <c r="B20" i="5"/>
  <c r="C41" i="5"/>
  <c r="AB58" i="5"/>
  <c r="C29" i="5"/>
  <c r="C60" i="5"/>
  <c r="C35" i="5"/>
  <c r="C59" i="5"/>
  <c r="C30" i="5"/>
  <c r="C62" i="5"/>
  <c r="C47" i="5"/>
  <c r="C32" i="5"/>
  <c r="C13" i="5"/>
  <c r="J22" i="5"/>
  <c r="T22" i="5" s="1"/>
  <c r="I22" i="5"/>
  <c r="B53" i="5"/>
  <c r="B41" i="5"/>
  <c r="B29" i="5"/>
  <c r="B19" i="5"/>
  <c r="C56" i="5"/>
  <c r="C38" i="5"/>
  <c r="C23" i="5"/>
  <c r="V23" i="5" s="1"/>
  <c r="R23" i="5" s="1"/>
  <c r="C18" i="5"/>
  <c r="B7" i="5"/>
  <c r="H22" i="5"/>
  <c r="F22" i="5"/>
  <c r="B63" i="5"/>
  <c r="B51" i="5"/>
  <c r="B39" i="5"/>
  <c r="B27" i="5"/>
  <c r="B15" i="5"/>
  <c r="C53" i="5"/>
  <c r="C36" i="5"/>
  <c r="C21" i="5"/>
  <c r="C9" i="5"/>
  <c r="C12" i="5"/>
  <c r="B61" i="5"/>
  <c r="B49" i="5"/>
  <c r="B37" i="5"/>
  <c r="B25" i="5"/>
  <c r="B13" i="5"/>
  <c r="C49" i="5"/>
  <c r="C34" i="5"/>
  <c r="C17" i="5"/>
  <c r="C48" i="5"/>
  <c r="C33" i="5"/>
  <c r="C16" i="5"/>
  <c r="C55" i="5"/>
  <c r="C43" i="5"/>
  <c r="C31" i="5"/>
  <c r="C19" i="5"/>
  <c r="B18" i="5"/>
  <c r="B8" i="5"/>
  <c r="C5" i="5"/>
  <c r="B9" i="5"/>
  <c r="C6" i="5"/>
  <c r="B10" i="5"/>
  <c r="C64" i="5"/>
  <c r="C52" i="5"/>
  <c r="C40" i="5"/>
  <c r="C28" i="5"/>
  <c r="C15" i="5"/>
  <c r="C7" i="5"/>
  <c r="B11" i="5"/>
  <c r="B16" i="5"/>
  <c r="C63" i="5"/>
  <c r="C51" i="5"/>
  <c r="C39" i="5"/>
  <c r="C27" i="5"/>
  <c r="C14" i="5"/>
  <c r="C8" i="5"/>
  <c r="B12" i="5"/>
  <c r="C10" i="5"/>
  <c r="C11" i="5"/>
  <c r="B5" i="5"/>
  <c r="V43" i="4"/>
  <c r="G22" i="6"/>
  <c r="G17" i="6"/>
  <c r="D15" i="6"/>
  <c r="C15" i="6"/>
  <c r="C13" i="6"/>
  <c r="D13" i="6"/>
  <c r="C11" i="6"/>
  <c r="C9" i="6"/>
  <c r="H112" i="6"/>
  <c r="G65" i="4"/>
  <c r="G53" i="4"/>
  <c r="G77" i="4"/>
  <c r="G101" i="4"/>
  <c r="G114" i="4"/>
  <c r="G41" i="4"/>
  <c r="D41" i="4"/>
  <c r="D101" i="4"/>
  <c r="D53" i="4"/>
  <c r="D114" i="4"/>
  <c r="D65" i="4"/>
  <c r="D77" i="4"/>
  <c r="S70" i="5"/>
  <c r="S69" i="5"/>
  <c r="S68" i="5"/>
  <c r="S71" i="5"/>
  <c r="S67" i="5"/>
  <c r="S65" i="5"/>
  <c r="T66" i="5"/>
  <c r="S72" i="5"/>
  <c r="AB20" i="5" l="1"/>
  <c r="V42" i="5"/>
  <c r="I42" i="5" s="1"/>
  <c r="AB45" i="5"/>
  <c r="V17" i="5"/>
  <c r="H17" i="5" s="1"/>
  <c r="AB50" i="5"/>
  <c r="AB56" i="5"/>
  <c r="AB32" i="5"/>
  <c r="X65" i="5"/>
  <c r="V59" i="5"/>
  <c r="I59" i="5" s="1"/>
  <c r="V34" i="5"/>
  <c r="F34" i="5" s="1"/>
  <c r="V60" i="5"/>
  <c r="I60" i="5" s="1"/>
  <c r="V56" i="5"/>
  <c r="G56" i="5" s="1"/>
  <c r="AB44" i="5"/>
  <c r="V45" i="5"/>
  <c r="R45" i="5" s="1"/>
  <c r="V50" i="5"/>
  <c r="R50" i="5" s="1"/>
  <c r="V54" i="5"/>
  <c r="H54" i="5" s="1"/>
  <c r="AB46" i="5"/>
  <c r="V57" i="5"/>
  <c r="H57" i="5" s="1"/>
  <c r="AB57" i="5"/>
  <c r="AB38" i="5"/>
  <c r="T20" i="4"/>
  <c r="W49" i="4"/>
  <c r="W50" i="4"/>
  <c r="X50" i="4" s="1"/>
  <c r="U20" i="4"/>
  <c r="U21" i="4"/>
  <c r="V21" i="4" s="1"/>
  <c r="X51" i="4"/>
  <c r="Y51" i="4" s="1"/>
  <c r="Z51" i="4" s="1"/>
  <c r="AA51" i="4" s="1"/>
  <c r="S12" i="4"/>
  <c r="T12" i="4" s="1"/>
  <c r="S13" i="4"/>
  <c r="V20" i="5"/>
  <c r="E20" i="5" s="1"/>
  <c r="R15" i="4"/>
  <c r="R16" i="4"/>
  <c r="S16" i="4" s="1"/>
  <c r="R18" i="4"/>
  <c r="S18" i="4" s="1"/>
  <c r="V48" i="4"/>
  <c r="V38" i="5"/>
  <c r="F38" i="5" s="1"/>
  <c r="AB37" i="5"/>
  <c r="V41" i="5"/>
  <c r="H41" i="5" s="1"/>
  <c r="AB59" i="5"/>
  <c r="V46" i="5"/>
  <c r="I46" i="5" s="1"/>
  <c r="V44" i="5"/>
  <c r="G44" i="5" s="1"/>
  <c r="V24" i="5"/>
  <c r="E24" i="5" s="1"/>
  <c r="X24" i="5" s="1"/>
  <c r="V62" i="5"/>
  <c r="H62" i="5" s="1"/>
  <c r="V26" i="5"/>
  <c r="I26" i="5" s="1"/>
  <c r="AB54" i="5"/>
  <c r="J23" i="5"/>
  <c r="AB25" i="5"/>
  <c r="V61" i="5"/>
  <c r="I61" i="5" s="1"/>
  <c r="AB26" i="5"/>
  <c r="V13" i="5"/>
  <c r="R13" i="5" s="1"/>
  <c r="V47" i="5"/>
  <c r="R47" i="5" s="1"/>
  <c r="V9" i="5"/>
  <c r="I9" i="5" s="1"/>
  <c r="AB24" i="5"/>
  <c r="AB30" i="5"/>
  <c r="F23" i="5"/>
  <c r="G23" i="5"/>
  <c r="E23" i="5"/>
  <c r="X23" i="5" s="1"/>
  <c r="V29" i="5"/>
  <c r="I29" i="5" s="1"/>
  <c r="AB34" i="5"/>
  <c r="F17" i="5"/>
  <c r="G17" i="5"/>
  <c r="E42" i="5"/>
  <c r="F42" i="5"/>
  <c r="J42" i="5"/>
  <c r="V32" i="5"/>
  <c r="J32" i="5" s="1"/>
  <c r="AB41" i="5"/>
  <c r="V12" i="5"/>
  <c r="F12" i="5" s="1"/>
  <c r="AB35" i="5"/>
  <c r="V25" i="5"/>
  <c r="I25" i="5" s="1"/>
  <c r="AB42" i="5"/>
  <c r="AB49" i="5"/>
  <c r="AB60" i="5"/>
  <c r="V35" i="5"/>
  <c r="G35" i="5" s="1"/>
  <c r="I23" i="5"/>
  <c r="V30" i="5"/>
  <c r="H23" i="5"/>
  <c r="AB53" i="5"/>
  <c r="V58" i="5"/>
  <c r="G58" i="5"/>
  <c r="AB61" i="5"/>
  <c r="V48" i="5"/>
  <c r="G48" i="5" s="1"/>
  <c r="AB48" i="5"/>
  <c r="V33" i="5"/>
  <c r="AB33" i="5"/>
  <c r="AB12" i="5"/>
  <c r="V37" i="5"/>
  <c r="E37" i="5" s="1"/>
  <c r="AB13" i="5"/>
  <c r="V49" i="5"/>
  <c r="E49" i="5" s="1"/>
  <c r="V21" i="5"/>
  <c r="AB21" i="5"/>
  <c r="AB17" i="5"/>
  <c r="X22" i="5"/>
  <c r="V36" i="5"/>
  <c r="AB36" i="5"/>
  <c r="V53" i="5"/>
  <c r="G53" i="5" s="1"/>
  <c r="AB23" i="5"/>
  <c r="AB62" i="5"/>
  <c r="E17" i="5"/>
  <c r="X17" i="5" s="1"/>
  <c r="AB29" i="5"/>
  <c r="AB47" i="5"/>
  <c r="V14" i="5"/>
  <c r="G14" i="5" s="1"/>
  <c r="AB14" i="5"/>
  <c r="AB7" i="5"/>
  <c r="V7" i="5"/>
  <c r="AB11" i="5"/>
  <c r="V11" i="5"/>
  <c r="G11" i="5" s="1"/>
  <c r="AB6" i="5"/>
  <c r="V6" i="5"/>
  <c r="V27" i="5"/>
  <c r="G27" i="5" s="1"/>
  <c r="AB27" i="5"/>
  <c r="V15" i="5"/>
  <c r="G15" i="5" s="1"/>
  <c r="AB15" i="5"/>
  <c r="AB18" i="5"/>
  <c r="V39" i="5"/>
  <c r="AB39" i="5"/>
  <c r="V28" i="5"/>
  <c r="G28" i="5" s="1"/>
  <c r="AB28" i="5"/>
  <c r="AB19" i="5"/>
  <c r="V19" i="5"/>
  <c r="G19" i="5" s="1"/>
  <c r="V18" i="5"/>
  <c r="AB8" i="5"/>
  <c r="V8" i="5"/>
  <c r="G8" i="5" s="1"/>
  <c r="V51" i="5"/>
  <c r="AB51" i="5"/>
  <c r="V40" i="5"/>
  <c r="G40" i="5" s="1"/>
  <c r="AB40" i="5"/>
  <c r="AB31" i="5"/>
  <c r="V31" i="5"/>
  <c r="G31" i="5" s="1"/>
  <c r="AB10" i="5"/>
  <c r="V10" i="5"/>
  <c r="V63" i="5"/>
  <c r="G63" i="5" s="1"/>
  <c r="AB63" i="5"/>
  <c r="V52" i="5"/>
  <c r="G52" i="5" s="1"/>
  <c r="AB52" i="5"/>
  <c r="AB43" i="5"/>
  <c r="V43" i="5"/>
  <c r="F124" i="6"/>
  <c r="AB16" i="5"/>
  <c r="V64" i="5"/>
  <c r="AB64" i="5"/>
  <c r="AB55" i="5"/>
  <c r="V55" i="5"/>
  <c r="G55" i="5" s="1"/>
  <c r="J20" i="5"/>
  <c r="AB5" i="5"/>
  <c r="V5" i="5"/>
  <c r="G5" i="5" s="1"/>
  <c r="AB9" i="5"/>
  <c r="V16" i="5"/>
  <c r="C112" i="6"/>
  <c r="D112" i="6"/>
  <c r="T65" i="5"/>
  <c r="S42" i="5"/>
  <c r="S24" i="5"/>
  <c r="S22" i="5"/>
  <c r="S23" i="5"/>
  <c r="H42" i="5" l="1"/>
  <c r="I17" i="5"/>
  <c r="G42" i="5"/>
  <c r="R42" i="5"/>
  <c r="F56" i="5"/>
  <c r="I56" i="5"/>
  <c r="J56" i="5"/>
  <c r="E56" i="5"/>
  <c r="J17" i="5"/>
  <c r="H56" i="5"/>
  <c r="R56" i="5"/>
  <c r="J45" i="5"/>
  <c r="R17" i="5"/>
  <c r="E59" i="5"/>
  <c r="H45" i="5"/>
  <c r="H50" i="5"/>
  <c r="R54" i="5"/>
  <c r="E50" i="5"/>
  <c r="J50" i="5"/>
  <c r="F50" i="5"/>
  <c r="G20" i="5"/>
  <c r="F20" i="5"/>
  <c r="R20" i="5"/>
  <c r="H20" i="5"/>
  <c r="R44" i="5"/>
  <c r="H44" i="5"/>
  <c r="J44" i="5"/>
  <c r="I44" i="5"/>
  <c r="E34" i="5"/>
  <c r="X34" i="5" s="1"/>
  <c r="J59" i="5"/>
  <c r="R59" i="5"/>
  <c r="G59" i="5"/>
  <c r="F59" i="5"/>
  <c r="H59" i="5"/>
  <c r="I34" i="5"/>
  <c r="R57" i="5"/>
  <c r="G34" i="5"/>
  <c r="F45" i="5"/>
  <c r="J57" i="5"/>
  <c r="G57" i="5"/>
  <c r="I54" i="5"/>
  <c r="I45" i="5"/>
  <c r="G45" i="5"/>
  <c r="I57" i="5"/>
  <c r="I20" i="5"/>
  <c r="J34" i="5"/>
  <c r="H34" i="5"/>
  <c r="I50" i="5"/>
  <c r="E45" i="5"/>
  <c r="E57" i="5"/>
  <c r="R34" i="5"/>
  <c r="F60" i="5"/>
  <c r="H60" i="5"/>
  <c r="E54" i="5"/>
  <c r="X54" i="5" s="1"/>
  <c r="E60" i="5"/>
  <c r="G60" i="5"/>
  <c r="R60" i="5"/>
  <c r="H24" i="5"/>
  <c r="J60" i="5"/>
  <c r="G50" i="5"/>
  <c r="F57" i="5"/>
  <c r="F54" i="5"/>
  <c r="R41" i="5"/>
  <c r="J25" i="5"/>
  <c r="H25" i="5"/>
  <c r="G54" i="5"/>
  <c r="J54" i="5"/>
  <c r="E44" i="5"/>
  <c r="X44" i="5" s="1"/>
  <c r="F44" i="5"/>
  <c r="G46" i="5"/>
  <c r="E32" i="5"/>
  <c r="X32" i="5" s="1"/>
  <c r="I24" i="5"/>
  <c r="F32" i="5"/>
  <c r="F41" i="5"/>
  <c r="J41" i="5"/>
  <c r="Y50" i="4"/>
  <c r="Z50" i="4" s="1"/>
  <c r="AA50" i="4" s="1"/>
  <c r="AB50" i="4" s="1"/>
  <c r="AC50" i="4" s="1"/>
  <c r="AB51" i="4"/>
  <c r="AC51" i="4" s="1"/>
  <c r="W21" i="4"/>
  <c r="X21" i="4" s="1"/>
  <c r="V20" i="4"/>
  <c r="W20" i="4" s="1"/>
  <c r="W47" i="4"/>
  <c r="X47" i="4" s="1"/>
  <c r="W48" i="4"/>
  <c r="X48" i="4" s="1"/>
  <c r="X49" i="4"/>
  <c r="Y49" i="4" s="1"/>
  <c r="Z49" i="4" s="1"/>
  <c r="S19" i="4"/>
  <c r="T19" i="4" s="1"/>
  <c r="R38" i="5"/>
  <c r="S14" i="4"/>
  <c r="S15" i="4"/>
  <c r="T15" i="4" s="1"/>
  <c r="E38" i="5"/>
  <c r="X38" i="5" s="1"/>
  <c r="S17" i="4"/>
  <c r="T17" i="4" s="1"/>
  <c r="J38" i="5"/>
  <c r="E41" i="5"/>
  <c r="I41" i="5"/>
  <c r="G41" i="5"/>
  <c r="H38" i="5"/>
  <c r="J46" i="5"/>
  <c r="G38" i="5"/>
  <c r="I38" i="5"/>
  <c r="H9" i="5"/>
  <c r="E46" i="5"/>
  <c r="H49" i="5"/>
  <c r="J24" i="5"/>
  <c r="R46" i="5"/>
  <c r="H46" i="5"/>
  <c r="R9" i="5"/>
  <c r="R24" i="5"/>
  <c r="R25" i="5"/>
  <c r="F46" i="5"/>
  <c r="R62" i="5"/>
  <c r="G24" i="5"/>
  <c r="E62" i="5"/>
  <c r="X62" i="5" s="1"/>
  <c r="F9" i="5"/>
  <c r="F24" i="5"/>
  <c r="F26" i="5"/>
  <c r="R49" i="5"/>
  <c r="G9" i="5"/>
  <c r="H12" i="5"/>
  <c r="J26" i="5"/>
  <c r="J61" i="5"/>
  <c r="J9" i="5"/>
  <c r="G62" i="5"/>
  <c r="G61" i="5"/>
  <c r="I62" i="5"/>
  <c r="F62" i="5"/>
  <c r="G26" i="5"/>
  <c r="H26" i="5"/>
  <c r="E25" i="5"/>
  <c r="X25" i="5" s="1"/>
  <c r="I32" i="5"/>
  <c r="J62" i="5"/>
  <c r="E26" i="5"/>
  <c r="X26" i="5" s="1"/>
  <c r="R26" i="5"/>
  <c r="G37" i="5"/>
  <c r="F25" i="5"/>
  <c r="R61" i="5"/>
  <c r="F61" i="5"/>
  <c r="E9" i="5"/>
  <c r="X9" i="5" s="1"/>
  <c r="E61" i="5"/>
  <c r="X61" i="5" s="1"/>
  <c r="G13" i="5"/>
  <c r="E13" i="5"/>
  <c r="X13" i="5" s="1"/>
  <c r="H61" i="5"/>
  <c r="F13" i="5"/>
  <c r="J13" i="5"/>
  <c r="H13" i="5"/>
  <c r="J49" i="5"/>
  <c r="G25" i="5"/>
  <c r="R32" i="5"/>
  <c r="I13" i="5"/>
  <c r="E47" i="5"/>
  <c r="F49" i="5"/>
  <c r="H32" i="5"/>
  <c r="H47" i="5"/>
  <c r="F47" i="5"/>
  <c r="I49" i="5"/>
  <c r="E12" i="5"/>
  <c r="I47" i="5"/>
  <c r="G47" i="5"/>
  <c r="J47" i="5"/>
  <c r="R12" i="5"/>
  <c r="R29" i="5"/>
  <c r="J29" i="5"/>
  <c r="E29" i="5"/>
  <c r="H29" i="5"/>
  <c r="F37" i="5"/>
  <c r="G29" i="5"/>
  <c r="F29" i="5"/>
  <c r="H37" i="5"/>
  <c r="G12" i="5"/>
  <c r="R37" i="5"/>
  <c r="I12" i="5"/>
  <c r="J12" i="5"/>
  <c r="G32" i="5"/>
  <c r="G49" i="5"/>
  <c r="X42" i="5"/>
  <c r="R58" i="5"/>
  <c r="J58" i="5"/>
  <c r="T58" i="5" s="1"/>
  <c r="F58" i="5"/>
  <c r="H58" i="5"/>
  <c r="I58" i="5"/>
  <c r="F35" i="5"/>
  <c r="I35" i="5"/>
  <c r="J35" i="5"/>
  <c r="R35" i="5"/>
  <c r="H35" i="5"/>
  <c r="E35" i="5"/>
  <c r="I37" i="5"/>
  <c r="F30" i="5"/>
  <c r="I30" i="5"/>
  <c r="J30" i="5"/>
  <c r="G30" i="5"/>
  <c r="E30" i="5"/>
  <c r="R30" i="5"/>
  <c r="H30" i="5"/>
  <c r="J37" i="5"/>
  <c r="F53" i="5"/>
  <c r="J53" i="5"/>
  <c r="R53" i="5"/>
  <c r="H53" i="5"/>
  <c r="I53" i="5"/>
  <c r="E53" i="5"/>
  <c r="F21" i="5"/>
  <c r="J21" i="5"/>
  <c r="I21" i="5"/>
  <c r="R21" i="5"/>
  <c r="H21" i="5"/>
  <c r="G21" i="5"/>
  <c r="E21" i="5"/>
  <c r="J33" i="5"/>
  <c r="R33" i="5"/>
  <c r="E33" i="5"/>
  <c r="I33" i="5"/>
  <c r="F33" i="5"/>
  <c r="H33" i="5"/>
  <c r="H48" i="5"/>
  <c r="J48" i="5"/>
  <c r="E48" i="5"/>
  <c r="R48" i="5"/>
  <c r="F48" i="5"/>
  <c r="I48" i="5"/>
  <c r="H36" i="5"/>
  <c r="I36" i="5"/>
  <c r="F36" i="5"/>
  <c r="J36" i="5"/>
  <c r="R36" i="5"/>
  <c r="E36" i="5"/>
  <c r="G33" i="5"/>
  <c r="G36" i="5"/>
  <c r="J16" i="5"/>
  <c r="H16" i="5"/>
  <c r="G16" i="5"/>
  <c r="R16" i="5"/>
  <c r="E16" i="5"/>
  <c r="I16" i="5"/>
  <c r="F16" i="5"/>
  <c r="R7" i="5"/>
  <c r="J7" i="5"/>
  <c r="I7" i="5"/>
  <c r="H7" i="5"/>
  <c r="F7" i="5"/>
  <c r="E7" i="5"/>
  <c r="E51" i="5"/>
  <c r="F51" i="5"/>
  <c r="H51" i="5"/>
  <c r="R51" i="5"/>
  <c r="I51" i="5"/>
  <c r="J51" i="5"/>
  <c r="F39" i="5"/>
  <c r="E39" i="5"/>
  <c r="I39" i="5"/>
  <c r="H39" i="5"/>
  <c r="J39" i="5"/>
  <c r="R39" i="5"/>
  <c r="X49" i="5"/>
  <c r="E18" i="5"/>
  <c r="G18" i="5"/>
  <c r="I18" i="5"/>
  <c r="R18" i="5"/>
  <c r="H18" i="5"/>
  <c r="J18" i="5"/>
  <c r="F18" i="5"/>
  <c r="X37" i="5"/>
  <c r="R15" i="5"/>
  <c r="E15" i="5"/>
  <c r="H15" i="5"/>
  <c r="J15" i="5"/>
  <c r="F15" i="5"/>
  <c r="I15" i="5"/>
  <c r="J52" i="5"/>
  <c r="H52" i="5"/>
  <c r="I52" i="5"/>
  <c r="E52" i="5"/>
  <c r="F52" i="5"/>
  <c r="R52" i="5"/>
  <c r="G7" i="5"/>
  <c r="I31" i="5"/>
  <c r="H31" i="5"/>
  <c r="E31" i="5"/>
  <c r="F31" i="5"/>
  <c r="R31" i="5"/>
  <c r="J31" i="5"/>
  <c r="F27" i="5"/>
  <c r="R27" i="5"/>
  <c r="I27" i="5"/>
  <c r="E27" i="5"/>
  <c r="H27" i="5"/>
  <c r="J27" i="5"/>
  <c r="J10" i="5"/>
  <c r="I10" i="5"/>
  <c r="H10" i="5"/>
  <c r="F10" i="5"/>
  <c r="E10" i="5"/>
  <c r="R10" i="5"/>
  <c r="R64" i="5"/>
  <c r="J64" i="5"/>
  <c r="H64" i="5"/>
  <c r="E64" i="5"/>
  <c r="I64" i="5"/>
  <c r="F64" i="5"/>
  <c r="E43" i="5"/>
  <c r="F43" i="5"/>
  <c r="H43" i="5"/>
  <c r="R43" i="5"/>
  <c r="J43" i="5"/>
  <c r="I43" i="5"/>
  <c r="E5" i="5"/>
  <c r="R5" i="5"/>
  <c r="J5" i="5"/>
  <c r="I5" i="5"/>
  <c r="H5" i="5"/>
  <c r="F5" i="5"/>
  <c r="H63" i="5"/>
  <c r="E63" i="5"/>
  <c r="J63" i="5"/>
  <c r="F63" i="5"/>
  <c r="R63" i="5"/>
  <c r="I63" i="5"/>
  <c r="F19" i="5"/>
  <c r="E19" i="5"/>
  <c r="H19" i="5"/>
  <c r="I19" i="5"/>
  <c r="R19" i="5"/>
  <c r="J19" i="5"/>
  <c r="I11" i="5"/>
  <c r="H11" i="5"/>
  <c r="F11" i="5"/>
  <c r="E11" i="5"/>
  <c r="R11" i="5"/>
  <c r="J11" i="5"/>
  <c r="E55" i="5"/>
  <c r="R55" i="5"/>
  <c r="F55" i="5"/>
  <c r="H55" i="5"/>
  <c r="J55" i="5"/>
  <c r="I55" i="5"/>
  <c r="F14" i="5"/>
  <c r="E14" i="5"/>
  <c r="R14" i="5"/>
  <c r="H14" i="5"/>
  <c r="J14" i="5"/>
  <c r="I14" i="5"/>
  <c r="X20" i="5"/>
  <c r="J40" i="5"/>
  <c r="I40" i="5"/>
  <c r="E40" i="5"/>
  <c r="F40" i="5"/>
  <c r="R40" i="5"/>
  <c r="H40" i="5"/>
  <c r="J28" i="5"/>
  <c r="F28" i="5"/>
  <c r="I28" i="5"/>
  <c r="E28" i="5"/>
  <c r="H28" i="5"/>
  <c r="R28" i="5"/>
  <c r="R6" i="5"/>
  <c r="J6" i="5"/>
  <c r="I6" i="5"/>
  <c r="H6" i="5"/>
  <c r="F6" i="5"/>
  <c r="E6" i="5"/>
  <c r="G10" i="5"/>
  <c r="G64" i="5"/>
  <c r="X56" i="5"/>
  <c r="G43" i="5"/>
  <c r="G51" i="5"/>
  <c r="R8" i="5"/>
  <c r="J8" i="5"/>
  <c r="I8" i="5"/>
  <c r="H8" i="5"/>
  <c r="F8" i="5"/>
  <c r="E8" i="5"/>
  <c r="G39" i="5"/>
  <c r="G6" i="5"/>
  <c r="S60" i="5"/>
  <c r="S41" i="5"/>
  <c r="S26" i="5"/>
  <c r="S48" i="5"/>
  <c r="S49" i="5"/>
  <c r="S46" i="5"/>
  <c r="S32" i="5"/>
  <c r="S47" i="5"/>
  <c r="S56" i="5"/>
  <c r="S20" i="5"/>
  <c r="S30" i="5"/>
  <c r="T24" i="5"/>
  <c r="S17" i="5"/>
  <c r="T42" i="5"/>
  <c r="S50" i="5"/>
  <c r="S12" i="5"/>
  <c r="S21" i="5"/>
  <c r="S62" i="5"/>
  <c r="S54" i="5"/>
  <c r="S34" i="5"/>
  <c r="S44" i="5"/>
  <c r="S36" i="5"/>
  <c r="S45" i="5"/>
  <c r="S37" i="5"/>
  <c r="S35" i="5"/>
  <c r="S57" i="5"/>
  <c r="T23" i="5"/>
  <c r="S29" i="5"/>
  <c r="S33" i="5"/>
  <c r="S59" i="5"/>
  <c r="S53" i="5"/>
  <c r="X59" i="5" l="1"/>
  <c r="X50" i="5"/>
  <c r="X57" i="5"/>
  <c r="X45" i="5"/>
  <c r="X60" i="5"/>
  <c r="AA49" i="4"/>
  <c r="AB49" i="4" s="1"/>
  <c r="AC49" i="4" s="1"/>
  <c r="X20" i="4"/>
  <c r="Y20" i="4" s="1"/>
  <c r="U16" i="4"/>
  <c r="Y21" i="4"/>
  <c r="Z21" i="4" s="1"/>
  <c r="T13" i="4"/>
  <c r="T14" i="4"/>
  <c r="U14" i="4" s="1"/>
  <c r="U18" i="4"/>
  <c r="U19" i="4"/>
  <c r="V19" i="4" s="1"/>
  <c r="Y48" i="4"/>
  <c r="Z48" i="4" s="1"/>
  <c r="AA48" i="4" s="1"/>
  <c r="AB48" i="4" s="1"/>
  <c r="AC48" i="4" s="1"/>
  <c r="Y47" i="4"/>
  <c r="Z47" i="4" s="1"/>
  <c r="T16" i="4"/>
  <c r="U17" i="4" s="1"/>
  <c r="X46" i="5"/>
  <c r="T18" i="4"/>
  <c r="X41" i="5"/>
  <c r="X58" i="5"/>
  <c r="X47" i="5"/>
  <c r="X12" i="5"/>
  <c r="X29" i="5"/>
  <c r="X30" i="5"/>
  <c r="X35" i="5"/>
  <c r="X36" i="5"/>
  <c r="X53" i="5"/>
  <c r="X48" i="5"/>
  <c r="X33" i="5"/>
  <c r="X21" i="5"/>
  <c r="X39" i="5"/>
  <c r="X19" i="5"/>
  <c r="X7" i="5"/>
  <c r="X63" i="5"/>
  <c r="X52" i="5"/>
  <c r="X15" i="5"/>
  <c r="X18" i="5"/>
  <c r="X40" i="5"/>
  <c r="X27" i="5"/>
  <c r="X28" i="5"/>
  <c r="X43" i="5"/>
  <c r="X16" i="5"/>
  <c r="X14" i="5"/>
  <c r="X11" i="5"/>
  <c r="X8" i="5"/>
  <c r="X10" i="5"/>
  <c r="X51" i="5"/>
  <c r="X6" i="5"/>
  <c r="X5" i="5"/>
  <c r="G124" i="6" a="1"/>
  <c r="G124" i="6" s="1"/>
  <c r="X55" i="5"/>
  <c r="X64" i="5"/>
  <c r="X31" i="5"/>
  <c r="T59" i="5"/>
  <c r="T45" i="5"/>
  <c r="S14" i="5"/>
  <c r="T48" i="5"/>
  <c r="T34" i="5"/>
  <c r="T32" i="5"/>
  <c r="T41" i="5"/>
  <c r="S52" i="5"/>
  <c r="S15" i="5"/>
  <c r="T35" i="5"/>
  <c r="S43" i="5"/>
  <c r="S31" i="5"/>
  <c r="T29" i="5"/>
  <c r="S63" i="5"/>
  <c r="T54" i="5"/>
  <c r="T49" i="5"/>
  <c r="T50" i="5"/>
  <c r="T62" i="5"/>
  <c r="S5" i="5"/>
  <c r="S55" i="5"/>
  <c r="S58" i="5"/>
  <c r="S7" i="5"/>
  <c r="T12" i="5"/>
  <c r="T17" i="5"/>
  <c r="S28" i="5"/>
  <c r="S40" i="5"/>
  <c r="T60" i="5"/>
  <c r="S16" i="5"/>
  <c r="T21" i="5"/>
  <c r="T44" i="5"/>
  <c r="T57" i="5"/>
  <c r="S6" i="5"/>
  <c r="S27" i="5"/>
  <c r="S39" i="5"/>
  <c r="T36" i="5"/>
  <c r="S9" i="5"/>
  <c r="S11" i="5"/>
  <c r="T37" i="5"/>
  <c r="S25" i="5"/>
  <c r="T56" i="5"/>
  <c r="T20" i="5"/>
  <c r="T53" i="5"/>
  <c r="S38" i="5"/>
  <c r="T33" i="5"/>
  <c r="S8" i="5"/>
  <c r="S51" i="5"/>
  <c r="S18" i="5"/>
  <c r="T30" i="5"/>
  <c r="S19" i="5"/>
  <c r="S64" i="5"/>
  <c r="T46" i="5"/>
  <c r="S61" i="5"/>
  <c r="S13" i="5"/>
  <c r="T26" i="5"/>
  <c r="S10" i="5"/>
  <c r="T47" i="5"/>
  <c r="Z20" i="4" l="1"/>
  <c r="V14" i="4"/>
  <c r="U13" i="4"/>
  <c r="V13" i="4" s="1"/>
  <c r="U12" i="4"/>
  <c r="V12" i="4" s="1"/>
  <c r="U15" i="4"/>
  <c r="V15" i="4" s="1"/>
  <c r="AA47" i="4"/>
  <c r="AB47" i="4" s="1"/>
  <c r="AC47" i="4" s="1"/>
  <c r="W19" i="4"/>
  <c r="X19" i="4" s="1"/>
  <c r="V18" i="4"/>
  <c r="W18" i="4" s="1"/>
  <c r="V17" i="4"/>
  <c r="H124" i="6"/>
  <c r="D124" i="6" s="1"/>
  <c r="C124" i="6"/>
  <c r="T61" i="5"/>
  <c r="T10" i="5"/>
  <c r="T15" i="5"/>
  <c r="T39" i="5"/>
  <c r="T31" i="5"/>
  <c r="T25" i="5"/>
  <c r="T5" i="5"/>
  <c r="T13" i="5"/>
  <c r="T55" i="5"/>
  <c r="T18" i="5"/>
  <c r="T52" i="5"/>
  <c r="T43" i="5"/>
  <c r="T51" i="5"/>
  <c r="T14" i="5"/>
  <c r="T7" i="5"/>
  <c r="T11" i="5"/>
  <c r="T38" i="5"/>
  <c r="T9" i="5"/>
  <c r="T19" i="5"/>
  <c r="T27" i="5"/>
  <c r="T40" i="5"/>
  <c r="T8" i="5"/>
  <c r="T63" i="5"/>
  <c r="T64" i="5"/>
  <c r="T6" i="5"/>
  <c r="T28" i="5"/>
  <c r="T16" i="5"/>
  <c r="X18" i="4" l="1"/>
  <c r="W15" i="4"/>
  <c r="W14" i="4"/>
  <c r="W12" i="4"/>
  <c r="X12" i="4" s="1"/>
  <c r="W13" i="4"/>
  <c r="Y19" i="4"/>
  <c r="Z19" i="4" s="1"/>
  <c r="Y18" i="4"/>
  <c r="V16" i="4"/>
  <c r="W17" i="4" s="1"/>
  <c r="X17" i="4" s="1"/>
  <c r="Z18" i="4" l="1"/>
  <c r="W16" i="4"/>
  <c r="X13" i="4"/>
  <c r="X14" i="4"/>
  <c r="X15" i="4" l="1"/>
  <c r="X16" i="4"/>
  <c r="Y12" i="4"/>
  <c r="Z12" i="4" s="1"/>
  <c r="Y13" i="4"/>
  <c r="Y15" i="4" l="1"/>
  <c r="Y14" i="4"/>
  <c r="AA12" i="4"/>
  <c r="Y17" i="4"/>
  <c r="Z17" i="4" s="1"/>
  <c r="Y16" i="4"/>
  <c r="A114" i="6" l="1"/>
  <c r="G114" i="6" s="1"/>
  <c r="B30" i="4"/>
  <c r="S42" i="4"/>
  <c r="T42" i="4" s="1"/>
  <c r="U42" i="4" s="1"/>
  <c r="V42" i="4" s="1"/>
  <c r="W42" i="4" s="1"/>
  <c r="Z15" i="4"/>
  <c r="Z16" i="4"/>
  <c r="Z14" i="4"/>
  <c r="Z13" i="4"/>
  <c r="AA13" i="4" s="1" a="1"/>
  <c r="AA13" i="4" s="1"/>
  <c r="A17" i="6" l="1"/>
  <c r="G7" i="6"/>
  <c r="H7" i="6" s="1"/>
  <c r="O30" i="4"/>
  <c r="B103" i="4"/>
  <c r="A84" i="6" s="1"/>
  <c r="B55" i="4"/>
  <c r="A40" i="6" s="1"/>
  <c r="A115" i="6"/>
  <c r="G115" i="6" s="1"/>
  <c r="B31" i="4"/>
  <c r="B121" i="4"/>
  <c r="A99" i="6" s="1"/>
  <c r="B79" i="4"/>
  <c r="A62" i="6" s="1"/>
  <c r="B43" i="4"/>
  <c r="A29" i="6" s="1"/>
  <c r="B67" i="4"/>
  <c r="A51" i="6" s="1"/>
  <c r="B91" i="4"/>
  <c r="A73" i="6" s="1"/>
  <c r="AA14" i="4" a="1"/>
  <c r="AA14" i="4" s="1"/>
  <c r="O31" i="4" l="1"/>
  <c r="A18" i="6"/>
  <c r="AA15" i="4" a="1"/>
  <c r="AA15" i="4" s="1"/>
  <c r="P54" i="4"/>
  <c r="P42" i="4"/>
  <c r="B42" i="4" s="1"/>
  <c r="A28" i="6" s="1"/>
  <c r="F39" i="6"/>
  <c r="F17" i="6"/>
  <c r="H17" i="6" s="1"/>
  <c r="F28" i="6"/>
  <c r="H28" i="6" s="1"/>
  <c r="D7" i="6"/>
  <c r="C7" i="6"/>
  <c r="B80" i="4"/>
  <c r="A63" i="6" s="1"/>
  <c r="B68" i="4"/>
  <c r="A52" i="6" s="1"/>
  <c r="B32" i="4"/>
  <c r="B122" i="4"/>
  <c r="A100" i="6" s="1"/>
  <c r="A116" i="6"/>
  <c r="G116" i="6" s="1"/>
  <c r="B104" i="4"/>
  <c r="A85" i="6" s="1"/>
  <c r="B56" i="4"/>
  <c r="A41" i="6" s="1"/>
  <c r="B92" i="4"/>
  <c r="A74" i="6" s="1"/>
  <c r="B44" i="4"/>
  <c r="A30" i="6" s="1"/>
  <c r="D28" i="6" l="1"/>
  <c r="K114" i="6"/>
  <c r="C28" i="6"/>
  <c r="F98" i="6"/>
  <c r="H98" i="6" s="1"/>
  <c r="F114" i="6"/>
  <c r="F50" i="6"/>
  <c r="H39" i="6"/>
  <c r="B135" i="4"/>
  <c r="A110" i="6" s="1"/>
  <c r="B137" i="4"/>
  <c r="A111" i="6" s="1"/>
  <c r="B131" i="4"/>
  <c r="A108" i="6" s="1"/>
  <c r="B115" i="4"/>
  <c r="A94" i="6" s="1"/>
  <c r="B119" i="4"/>
  <c r="A97" i="6" s="1"/>
  <c r="B133" i="4"/>
  <c r="A109" i="6" s="1"/>
  <c r="B117" i="4"/>
  <c r="A95" i="6" s="1"/>
  <c r="B54" i="4"/>
  <c r="A39" i="6" s="1"/>
  <c r="B66" i="4"/>
  <c r="A50" i="6" s="1"/>
  <c r="B120" i="4"/>
  <c r="A98" i="6" s="1"/>
  <c r="B90" i="4"/>
  <c r="A72" i="6" s="1"/>
  <c r="B102" i="4"/>
  <c r="A83" i="6" s="1"/>
  <c r="B78" i="4"/>
  <c r="A61" i="6" s="1"/>
  <c r="B69" i="4"/>
  <c r="A53" i="6" s="1"/>
  <c r="B45" i="4"/>
  <c r="A31" i="6" s="1"/>
  <c r="B33" i="4"/>
  <c r="A117" i="6"/>
  <c r="G117" i="6" s="1"/>
  <c r="B123" i="4"/>
  <c r="A101" i="6" s="1"/>
  <c r="B93" i="4"/>
  <c r="A75" i="6" s="1"/>
  <c r="B81" i="4"/>
  <c r="A64" i="6" s="1"/>
  <c r="B105" i="4"/>
  <c r="A86" i="6" s="1"/>
  <c r="B57" i="4"/>
  <c r="A42" i="6" s="1"/>
  <c r="D17" i="6"/>
  <c r="C17" i="6"/>
  <c r="A19" i="6"/>
  <c r="O32" i="4"/>
  <c r="F29" i="6"/>
  <c r="H29" i="6" s="1"/>
  <c r="F18" i="6"/>
  <c r="H18" i="6" s="1"/>
  <c r="F40" i="6"/>
  <c r="AA16" i="4" a="1"/>
  <c r="AA16" i="4" s="1"/>
  <c r="D18" i="6" l="1"/>
  <c r="C18" i="6"/>
  <c r="O33" i="4"/>
  <c r="A20" i="6"/>
  <c r="F51" i="6"/>
  <c r="H40" i="6"/>
  <c r="F115" i="6"/>
  <c r="H115" i="6" s="1"/>
  <c r="F99" i="6"/>
  <c r="H99" i="6" s="1"/>
  <c r="D39" i="6"/>
  <c r="C39" i="6"/>
  <c r="K115" i="6"/>
  <c r="D29" i="6"/>
  <c r="C29" i="6"/>
  <c r="F41" i="6"/>
  <c r="F19" i="6"/>
  <c r="H19" i="6" s="1"/>
  <c r="F30" i="6"/>
  <c r="H30" i="6" s="1"/>
  <c r="S46" i="4"/>
  <c r="T46" i="4" s="1"/>
  <c r="A118" i="6"/>
  <c r="G118" i="6" s="1"/>
  <c r="B34" i="4"/>
  <c r="H50" i="6"/>
  <c r="F61" i="6"/>
  <c r="AA17" i="4" a="1"/>
  <c r="AA17" i="4" s="1"/>
  <c r="AA18" i="4" s="1" a="1"/>
  <c r="AA18" i="4" s="1"/>
  <c r="B2" i="6"/>
  <c r="H114" i="6"/>
  <c r="D98" i="6"/>
  <c r="C98" i="6"/>
  <c r="A120" i="6" l="1"/>
  <c r="B36" i="4"/>
  <c r="AA19" i="4" a="1"/>
  <c r="AA19" i="4" s="1"/>
  <c r="D99" i="6"/>
  <c r="C99" i="6"/>
  <c r="D115" i="6"/>
  <c r="C115" i="6"/>
  <c r="D40" i="6"/>
  <c r="C40" i="6"/>
  <c r="U46" i="4"/>
  <c r="V46" i="4" s="1"/>
  <c r="U45" i="4"/>
  <c r="H51" i="6"/>
  <c r="F62" i="6"/>
  <c r="F31" i="6"/>
  <c r="H31" i="6" s="1"/>
  <c r="F20" i="6"/>
  <c r="H20" i="6" s="1"/>
  <c r="F42" i="6"/>
  <c r="A21" i="6"/>
  <c r="O34" i="4"/>
  <c r="D114" i="6"/>
  <c r="C114" i="6"/>
  <c r="F52" i="6"/>
  <c r="F100" i="6"/>
  <c r="H100" i="6" s="1"/>
  <c r="F116" i="6"/>
  <c r="H116" i="6" s="1"/>
  <c r="H41" i="6"/>
  <c r="D19" i="6"/>
  <c r="C19" i="6"/>
  <c r="D30" i="6"/>
  <c r="K116" i="6"/>
  <c r="C30" i="6"/>
  <c r="C50" i="6"/>
  <c r="D50" i="6"/>
  <c r="B35" i="4"/>
  <c r="B47" i="4"/>
  <c r="A33" i="6" s="1"/>
  <c r="A119" i="6"/>
  <c r="G119" i="6" s="1"/>
  <c r="B83" i="4"/>
  <c r="A66" i="6" s="1"/>
  <c r="B71" i="4"/>
  <c r="A55" i="6" s="1"/>
  <c r="B107" i="4"/>
  <c r="A88" i="6" s="1"/>
  <c r="B95" i="4"/>
  <c r="A77" i="6" s="1"/>
  <c r="B125" i="4"/>
  <c r="A103" i="6" s="1"/>
  <c r="B59" i="4"/>
  <c r="A44" i="6" s="1"/>
  <c r="F72" i="6"/>
  <c r="H61" i="6"/>
  <c r="H42" i="6" l="1"/>
  <c r="F53" i="6"/>
  <c r="F117" i="6"/>
  <c r="H117" i="6" s="1"/>
  <c r="F101" i="6"/>
  <c r="H101" i="6" s="1"/>
  <c r="D20" i="6"/>
  <c r="C20" i="6"/>
  <c r="A121" i="6"/>
  <c r="B37" i="4"/>
  <c r="AA20" i="4" a="1"/>
  <c r="AA20" i="4" s="1"/>
  <c r="F73" i="6"/>
  <c r="H62" i="6"/>
  <c r="D41" i="6"/>
  <c r="C41" i="6"/>
  <c r="D51" i="6"/>
  <c r="C51" i="6"/>
  <c r="V45" i="4"/>
  <c r="W45" i="4" s="1"/>
  <c r="V44" i="4"/>
  <c r="H52" i="6"/>
  <c r="F63" i="6"/>
  <c r="O36" i="4"/>
  <c r="A23" i="6"/>
  <c r="K117" i="6"/>
  <c r="C31" i="6"/>
  <c r="D31" i="6"/>
  <c r="D100" i="6"/>
  <c r="C100" i="6"/>
  <c r="A22" i="6"/>
  <c r="O35" i="4"/>
  <c r="D116" i="6"/>
  <c r="C116" i="6"/>
  <c r="P58" i="4"/>
  <c r="P46" i="4"/>
  <c r="B46" i="4" s="1"/>
  <c r="A32" i="6" s="1"/>
  <c r="D61" i="6"/>
  <c r="C61" i="6"/>
  <c r="F83" i="6"/>
  <c r="H83" i="6" s="1"/>
  <c r="H72" i="6"/>
  <c r="F32" i="6"/>
  <c r="H32" i="6" s="1"/>
  <c r="F43" i="6"/>
  <c r="F21" i="6"/>
  <c r="H21" i="6" s="1"/>
  <c r="W46" i="4" l="1"/>
  <c r="X46" i="4" s="1"/>
  <c r="Y46" i="4" s="1"/>
  <c r="Z46" i="4" s="1"/>
  <c r="AA46" i="4" s="1"/>
  <c r="AB46" i="4" s="1"/>
  <c r="AC46" i="4" s="1"/>
  <c r="W43" i="4"/>
  <c r="W44" i="4"/>
  <c r="X44" i="4" s="1"/>
  <c r="D83" i="6"/>
  <c r="C83" i="6"/>
  <c r="D72" i="6"/>
  <c r="C72" i="6"/>
  <c r="F22" i="6"/>
  <c r="H22" i="6" s="1"/>
  <c r="F44" i="6"/>
  <c r="F33" i="6"/>
  <c r="H33" i="6" s="1"/>
  <c r="D62" i="6"/>
  <c r="C62" i="6"/>
  <c r="P60" i="4"/>
  <c r="P48" i="4"/>
  <c r="B48" i="4" s="1"/>
  <c r="A34" i="6" s="1"/>
  <c r="F84" i="6"/>
  <c r="H84" i="6" s="1"/>
  <c r="H73" i="6"/>
  <c r="A122" i="6"/>
  <c r="B38" i="4"/>
  <c r="AA21" i="4" a="1"/>
  <c r="AA21" i="4" s="1"/>
  <c r="D101" i="6"/>
  <c r="C101" i="6"/>
  <c r="B58" i="4"/>
  <c r="A43" i="6" s="1"/>
  <c r="B106" i="4"/>
  <c r="A87" i="6" s="1"/>
  <c r="B94" i="4"/>
  <c r="A76" i="6" s="1"/>
  <c r="B82" i="4"/>
  <c r="A65" i="6" s="1"/>
  <c r="B70" i="4"/>
  <c r="A54" i="6" s="1"/>
  <c r="B124" i="4"/>
  <c r="A102" i="6" s="1"/>
  <c r="D52" i="6"/>
  <c r="C52" i="6"/>
  <c r="O37" i="4"/>
  <c r="A24" i="6"/>
  <c r="D117" i="6"/>
  <c r="C117" i="6"/>
  <c r="C32" i="6"/>
  <c r="D32" i="6"/>
  <c r="K118" i="6"/>
  <c r="F74" i="6"/>
  <c r="H63" i="6"/>
  <c r="D21" i="6"/>
  <c r="C21" i="6"/>
  <c r="H53" i="6"/>
  <c r="F64" i="6"/>
  <c r="F54" i="6"/>
  <c r="H43" i="6"/>
  <c r="F118" i="6"/>
  <c r="H118" i="6" s="1"/>
  <c r="F102" i="6"/>
  <c r="H102" i="6" s="1"/>
  <c r="D42" i="6"/>
  <c r="C42" i="6"/>
  <c r="X45" i="4" l="1"/>
  <c r="Y45" i="4" s="1"/>
  <c r="D33" i="6"/>
  <c r="C33" i="6"/>
  <c r="K119" i="6"/>
  <c r="F55" i="6"/>
  <c r="F103" i="6"/>
  <c r="H103" i="6" s="1"/>
  <c r="F119" i="6"/>
  <c r="H119" i="6" s="1"/>
  <c r="H44" i="6"/>
  <c r="F94" i="6"/>
  <c r="O38" i="4"/>
  <c r="A25" i="6"/>
  <c r="D22" i="6"/>
  <c r="C22" i="6"/>
  <c r="H74" i="6"/>
  <c r="F85" i="6"/>
  <c r="H85" i="6" s="1"/>
  <c r="D63" i="6"/>
  <c r="C63" i="6"/>
  <c r="C102" i="6"/>
  <c r="D102" i="6"/>
  <c r="C118" i="6"/>
  <c r="D118" i="6"/>
  <c r="D73" i="6"/>
  <c r="C73" i="6"/>
  <c r="D43" i="6"/>
  <c r="C43" i="6"/>
  <c r="D84" i="6"/>
  <c r="C84" i="6"/>
  <c r="H54" i="6"/>
  <c r="F65" i="6"/>
  <c r="X42" i="4"/>
  <c r="Y42" i="4" s="1"/>
  <c r="X43" i="4"/>
  <c r="Y43" i="4" s="1"/>
  <c r="F75" i="6"/>
  <c r="H64" i="6"/>
  <c r="B96" i="4"/>
  <c r="A78" i="6" s="1"/>
  <c r="B84" i="4"/>
  <c r="A67" i="6" s="1"/>
  <c r="B72" i="4"/>
  <c r="A56" i="6" s="1"/>
  <c r="B60" i="4"/>
  <c r="A45" i="6" s="1"/>
  <c r="B126" i="4"/>
  <c r="A104" i="6" s="1"/>
  <c r="B108" i="4"/>
  <c r="A89" i="6" s="1"/>
  <c r="A123" i="6"/>
  <c r="B39" i="4"/>
  <c r="AA22" i="4"/>
  <c r="AA23" i="4" s="1"/>
  <c r="P61" i="4"/>
  <c r="P49" i="4"/>
  <c r="B49" i="4" s="1"/>
  <c r="A35" i="6" s="1"/>
  <c r="D53" i="6"/>
  <c r="C53" i="6"/>
  <c r="Y44" i="4" l="1"/>
  <c r="Z42" i="4"/>
  <c r="AA42" i="4" s="1"/>
  <c r="Z43" i="4"/>
  <c r="P62" i="4"/>
  <c r="P50" i="4"/>
  <c r="B50" i="4" s="1"/>
  <c r="A36" i="6" s="1"/>
  <c r="A26" i="6"/>
  <c r="O39" i="4"/>
  <c r="D64" i="6"/>
  <c r="C64" i="6"/>
  <c r="F108" i="6"/>
  <c r="H108" i="6" s="1"/>
  <c r="H94" i="6"/>
  <c r="F110" i="6"/>
  <c r="H110" i="6" s="1"/>
  <c r="F109" i="6"/>
  <c r="H109" i="6" s="1"/>
  <c r="F111" i="6"/>
  <c r="H111" i="6" s="1"/>
  <c r="F95" i="6"/>
  <c r="H75" i="6"/>
  <c r="F86" i="6"/>
  <c r="H86" i="6" s="1"/>
  <c r="C44" i="6"/>
  <c r="D44" i="6"/>
  <c r="D119" i="6"/>
  <c r="C119" i="6"/>
  <c r="D103" i="6"/>
  <c r="C103" i="6"/>
  <c r="H65" i="6"/>
  <c r="F76" i="6"/>
  <c r="H55" i="6"/>
  <c r="F66" i="6"/>
  <c r="B127" i="4"/>
  <c r="A105" i="6" s="1"/>
  <c r="B97" i="4"/>
  <c r="A79" i="6" s="1"/>
  <c r="B109" i="4"/>
  <c r="A90" i="6" s="1"/>
  <c r="B61" i="4"/>
  <c r="A46" i="6" s="1"/>
  <c r="B85" i="4"/>
  <c r="A68" i="6" s="1"/>
  <c r="B73" i="4"/>
  <c r="A57" i="6" s="1"/>
  <c r="C54" i="6"/>
  <c r="D54" i="6"/>
  <c r="D85" i="6"/>
  <c r="C85" i="6"/>
  <c r="Q41" i="4"/>
  <c r="B41" i="4" s="1"/>
  <c r="A27" i="6" s="1"/>
  <c r="Q53" i="4"/>
  <c r="D74" i="6"/>
  <c r="C74" i="6"/>
  <c r="Z45" i="4" l="1"/>
  <c r="AA45" i="4" s="1"/>
  <c r="Z44" i="4"/>
  <c r="D109" i="6"/>
  <c r="C109" i="6"/>
  <c r="D94" i="6"/>
  <c r="C94" i="6"/>
  <c r="D108" i="6"/>
  <c r="C108" i="6"/>
  <c r="P51" i="4"/>
  <c r="B51" i="4" s="1"/>
  <c r="A37" i="6" s="1"/>
  <c r="P63" i="4"/>
  <c r="H66" i="6"/>
  <c r="F77" i="6"/>
  <c r="B77" i="4"/>
  <c r="A60" i="6" s="1"/>
  <c r="B89" i="4"/>
  <c r="A71" i="6" s="1"/>
  <c r="B101" i="4"/>
  <c r="A82" i="6" s="1"/>
  <c r="B65" i="4"/>
  <c r="A49" i="6" s="1"/>
  <c r="B53" i="4"/>
  <c r="A38" i="6" s="1"/>
  <c r="D110" i="6"/>
  <c r="C110" i="6"/>
  <c r="C86" i="6"/>
  <c r="D86" i="6"/>
  <c r="H76" i="6"/>
  <c r="F87" i="6"/>
  <c r="H87" i="6" s="1"/>
  <c r="C75" i="6"/>
  <c r="D75" i="6"/>
  <c r="B74" i="4"/>
  <c r="A58" i="6" s="1"/>
  <c r="B98" i="4"/>
  <c r="A80" i="6" s="1"/>
  <c r="B128" i="4"/>
  <c r="A106" i="6" s="1"/>
  <c r="B86" i="4"/>
  <c r="A69" i="6" s="1"/>
  <c r="B62" i="4"/>
  <c r="A47" i="6" s="1"/>
  <c r="B110" i="4"/>
  <c r="A91" i="6" s="1"/>
  <c r="C55" i="6"/>
  <c r="D55" i="6"/>
  <c r="D65" i="6"/>
  <c r="C65" i="6"/>
  <c r="H95" i="6"/>
  <c r="F96" i="6"/>
  <c r="H96" i="6" s="1"/>
  <c r="D111" i="6"/>
  <c r="C111" i="6"/>
  <c r="AA44" i="4" l="1"/>
  <c r="AA43" i="4"/>
  <c r="AB44" i="4"/>
  <c r="AB45" i="4"/>
  <c r="AC45" i="4" s="1"/>
  <c r="C96" i="6"/>
  <c r="D96" i="6"/>
  <c r="D95" i="6"/>
  <c r="C95" i="6"/>
  <c r="F88" i="6"/>
  <c r="H88" i="6" s="1"/>
  <c r="H77" i="6"/>
  <c r="D76" i="6"/>
  <c r="C76" i="6"/>
  <c r="B75" i="4"/>
  <c r="A59" i="6" s="1"/>
  <c r="B111" i="4"/>
  <c r="A92" i="6" s="1"/>
  <c r="B63" i="4"/>
  <c r="A48" i="6" s="1"/>
  <c r="B87" i="4"/>
  <c r="A70" i="6" s="1"/>
  <c r="B99" i="4"/>
  <c r="A81" i="6" s="1"/>
  <c r="B129" i="4"/>
  <c r="A107" i="6" s="1"/>
  <c r="D66" i="6"/>
  <c r="C66" i="6"/>
  <c r="H125" i="6"/>
  <c r="D2" i="6" s="1"/>
  <c r="D87" i="6"/>
  <c r="C87" i="6"/>
  <c r="AB42" i="4" l="1"/>
  <c r="AC42" i="4" s="1"/>
  <c r="AB43" i="4"/>
  <c r="AC43" i="4" s="1"/>
  <c r="D77" i="6"/>
  <c r="C77" i="6"/>
  <c r="C88" i="6"/>
  <c r="D88" i="6"/>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<sst xmlns="http://schemas.openxmlformats.org/spreadsheetml/2006/main" count="28096" uniqueCount="20072">
  <si>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</si>
  <si>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</si>
  <si>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</si>
  <si>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</si>
  <si>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</si>
  <si>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</si>
  <si>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</si>
  <si>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</si>
  <si>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</si>
  <si>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</si>
  <si>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</si>
  <si>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</si>
  <si>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</si>
  <si>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</si>
  <si>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</si>
  <si>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</si>
  <si>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</si>
  <si>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</si>
  <si>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</si>
  <si>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</si>
  <si>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</si>
  <si>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</si>
  <si>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</si>
  <si>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</si>
  <si>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</si>
  <si>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</si>
  <si>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</si>
  <si>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</si>
  <si>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</si>
  <si>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</si>
  <si>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</si>
  <si>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</si>
  <si>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</si>
  <si>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</si>
  <si>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</si>
  <si>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</si>
  <si>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</si>
  <si>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</si>
  <si>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</si>
  <si>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</si>
  <si>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</si>
  <si>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</si>
  <si>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</si>
  <si>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</si>
  <si>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</si>
  <si>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</si>
  <si>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</si>
  <si>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</si>
  <si>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</si>
  <si>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</si>
  <si>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</si>
  <si>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</si>
  <si>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</si>
  <si>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</si>
  <si>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</si>
  <si>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</si>
  <si>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</si>
  <si>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</si>
  <si>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</si>
  <si>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</si>
  <si>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</si>
  <si>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</si>
  <si>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</si>
  <si>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</si>
  <si>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</si>
  <si>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</si>
  <si>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</si>
  <si>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</si>
  <si>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</si>
  <si>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</si>
  <si>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</si>
  <si>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</si>
  <si>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</si>
  <si>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</si>
  <si>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</si>
  <si>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</si>
  <si>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</si>
  <si>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</si>
  <si>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</si>
  <si>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</si>
  <si>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</si>
  <si>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</si>
  <si>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</si>
  <si>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</si>
  <si>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</si>
  <si>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</si>
  <si>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</si>
  <si>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</si>
  <si>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</si>
  <si>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</si>
  <si>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</si>
  <si>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</si>
  <si>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</si>
  <si>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</si>
  <si>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</si>
  <si>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</si>
  <si>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</si>
  <si>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</si>
  <si>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</si>
  <si>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</si>
  <si>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</si>
  <si>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</si>
  <si>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</si>
  <si>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</si>
  <si>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</si>
  <si>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</si>
  <si>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</si>
  <si>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</si>
  <si>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</si>
  <si>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</si>
  <si>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</si>
  <si>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</si>
  <si>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</si>
  <si>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</si>
  <si>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</si>
  <si>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</si>
  <si>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</si>
  <si>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</si>
  <si>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</si>
  <si>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</si>
  <si>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</si>
  <si>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</si>
  <si>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</si>
  <si>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</si>
  <si>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</si>
  <si>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</si>
  <si>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</si>
  <si>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</si>
  <si>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</si>
  <si>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</si>
  <si>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</si>
  <si>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</si>
  <si>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</si>
  <si>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</si>
  <si>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</si>
  <si>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</si>
  <si>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</si>
  <si>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</si>
  <si>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</si>
  <si>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</si>
  <si>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</si>
  <si>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</si>
  <si>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</si>
  <si>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</si>
  <si>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</si>
  <si>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</si>
  <si>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</si>
  <si>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</si>
  <si>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</si>
  <si>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</si>
  <si>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</si>
  <si>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</si>
  <si>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</si>
  <si>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</si>
  <si>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</si>
  <si>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</si>
  <si>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</si>
  <si>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</si>
  <si>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</si>
  <si>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</si>
  <si>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</si>
  <si>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</si>
  <si>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</si>
  <si>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</si>
  <si>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</si>
  <si>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</si>
  <si>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</si>
  <si>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</si>
  <si>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</si>
  <si>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</si>
  <si>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</si>
  <si>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</si>
  <si>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</si>
  <si>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</si>
  <si>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</si>
  <si>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</si>
  <si>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</si>
  <si>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</si>
  <si>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</si>
  <si>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</si>
  <si>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</si>
  <si>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</si>
  <si>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</si>
  <si>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</si>
  <si>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</si>
  <si>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</si>
  <si>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</si>
  <si>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</si>
  <si>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</si>
  <si>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</si>
  <si>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</si>
  <si>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</si>
  <si>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</si>
  <si>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</si>
  <si>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</si>
  <si>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</si>
  <si>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</si>
  <si>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</si>
  <si>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</si>
  <si>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</si>
  <si>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</si>
  <si>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</si>
  <si>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</si>
  <si>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</si>
  <si>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</si>
  <si>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</si>
  <si>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</si>
  <si>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</si>
  <si>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</si>
  <si>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</si>
  <si>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</si>
  <si>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</si>
  <si>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</si>
  <si>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</si>
  <si>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</si>
  <si>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</si>
  <si>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</si>
  <si>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</si>
  <si>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</si>
  <si>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</si>
  <si>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</si>
  <si>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</si>
  <si>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</si>
  <si>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</si>
  <si>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</si>
  <si>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</si>
  <si>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</si>
  <si>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</si>
  <si>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</si>
  <si>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</si>
  <si>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</si>
  <si>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</si>
  <si>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</si>
  <si>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</si>
  <si>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</si>
  <si>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</si>
  <si>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</si>
  <si>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</si>
  <si>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</si>
  <si>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</si>
  <si>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</si>
  <si>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</si>
  <si>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</si>
  <si>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</si>
  <si>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</si>
  <si>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</si>
  <si>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</si>
  <si>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</si>
  <si>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</si>
  <si>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</si>
  <si>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</si>
  <si>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</si>
  <si>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</si>
  <si>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</si>
  <si>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</si>
  <si>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</si>
  <si>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</si>
  <si>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</si>
  <si>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</si>
  <si>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</si>
  <si>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</si>
  <si>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</si>
  <si>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</si>
  <si>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</si>
  <si>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</si>
  <si>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</si>
  <si>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</si>
  <si>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</si>
  <si>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</si>
  <si>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</si>
  <si>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</si>
  <si>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</si>
  <si>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</si>
  <si>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</si>
  <si>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</si>
  <si>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</si>
  <si>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</si>
  <si>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</si>
  <si>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</si>
  <si>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</si>
  <si>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</si>
  <si>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</si>
  <si>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</si>
  <si>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</si>
  <si>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</si>
  <si>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</si>
  <si>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</si>
  <si>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</si>
  <si>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</si>
  <si>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</si>
  <si>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</si>
  <si>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</si>
  <si>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</si>
  <si>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</si>
  <si>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</si>
  <si>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</si>
  <si>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</si>
  <si>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</si>
  <si>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</si>
  <si>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</si>
  <si>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</si>
  <si>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</si>
  <si>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</si>
  <si>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</si>
  <si>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</si>
  <si>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</si>
  <si>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</si>
  <si>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</si>
  <si>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</si>
  <si>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</si>
  <si>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</si>
  <si>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</si>
  <si>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</si>
  <si>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</si>
  <si>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</si>
  <si>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</si>
  <si>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</si>
  <si>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</si>
  <si>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</si>
  <si>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</si>
  <si>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</si>
  <si>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</si>
  <si>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</si>
  <si>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</si>
  <si>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</si>
  <si>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</si>
  <si>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</si>
  <si>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</si>
  <si>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</si>
  <si>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</si>
  <si>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</si>
  <si>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</si>
  <si>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</si>
  <si>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</si>
  <si>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</si>
  <si>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</si>
  <si>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</si>
  <si>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</si>
  <si>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</si>
  <si>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</si>
  <si>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</si>
  <si>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</si>
  <si>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</si>
  <si>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</si>
  <si>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</si>
  <si>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</si>
  <si>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</si>
  <si>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</si>
  <si>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</si>
  <si>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</si>
  <si>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</si>
  <si>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</si>
  <si>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</si>
  <si>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</si>
  <si>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</si>
  <si>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</si>
  <si>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</si>
  <si>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</si>
  <si>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</si>
  <si>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</si>
  <si>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</si>
  <si>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</si>
  <si>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</si>
  <si>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</si>
  <si>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</si>
  <si>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</si>
  <si>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</si>
  <si>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</si>
  <si>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</si>
  <si>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</si>
  <si>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</si>
  <si>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</si>
  <si>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</si>
  <si>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</si>
  <si>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</si>
  <si>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</si>
  <si>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</si>
  <si>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</si>
  <si>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</si>
  <si>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</si>
  <si>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</si>
  <si>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</si>
  <si>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</si>
  <si>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</si>
  <si>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</si>
  <si>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</si>
  <si>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</si>
  <si>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</si>
  <si>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</si>
  <si>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</si>
  <si>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</si>
  <si>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</si>
  <si>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</si>
  <si>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</si>
  <si>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</si>
  <si>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</si>
  <si>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</si>
  <si>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</si>
  <si>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</si>
  <si>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</si>
  <si>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</si>
  <si>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</si>
  <si>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</si>
  <si>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</si>
  <si>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</si>
  <si>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</si>
  <si>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</si>
  <si>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</si>
  <si>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</si>
  <si>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</si>
  <si>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</si>
  <si>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</si>
  <si>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</si>
  <si>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</si>
  <si>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</si>
  <si>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</si>
  <si>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</si>
  <si>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</si>
  <si>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</si>
  <si>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</si>
  <si>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</si>
  <si>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</si>
  <si>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</si>
  <si>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</si>
  <si>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</si>
  <si>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</si>
  <si>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</si>
  <si>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</si>
  <si>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</si>
  <si>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</si>
  <si>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</si>
  <si>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</si>
  <si>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</si>
  <si>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</si>
  <si>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</si>
  <si>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</si>
  <si>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</si>
  <si>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</si>
  <si>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</si>
  <si>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</si>
  <si>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</si>
  <si>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</si>
  <si>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</si>
  <si>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</si>
  <si>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</si>
  <si>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</si>
  <si>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</si>
  <si>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</si>
  <si>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</si>
  <si>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</si>
  <si>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</si>
  <si>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</si>
  <si>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</si>
  <si>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</si>
  <si>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</si>
  <si>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</si>
  <si>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</si>
  <si>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</si>
  <si>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</si>
  <si>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</si>
  <si>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</si>
  <si>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</si>
  <si>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</si>
  <si>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</si>
  <si>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</si>
  <si>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</si>
  <si>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</si>
  <si>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</si>
  <si>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</si>
  <si>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</si>
  <si>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</si>
  <si>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</si>
  <si>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</si>
  <si>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</si>
  <si>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</si>
  <si>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</si>
  <si>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</si>
  <si>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</si>
  <si>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</si>
  <si>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</si>
  <si>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</si>
  <si>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</si>
  <si>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</si>
  <si>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</si>
  <si>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</si>
  <si>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</si>
  <si>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</si>
  <si>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</si>
  <si>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</si>
  <si>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</si>
  <si>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</si>
  <si>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</si>
  <si>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</si>
  <si>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</si>
  <si>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</si>
  <si>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</si>
  <si>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</si>
  <si>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</si>
  <si>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</si>
  <si>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</si>
  <si>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</si>
  <si>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</si>
  <si>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</si>
  <si>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</si>
  <si>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</si>
  <si>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</si>
  <si>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</si>
  <si>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</si>
  <si>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</si>
  <si>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</si>
  <si>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</si>
  <si>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</si>
  <si>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</si>
  <si>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</si>
  <si>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</si>
  <si>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</si>
  <si>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</si>
  <si>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</si>
  <si>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</si>
  <si>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</si>
  <si>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</si>
  <si>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</si>
  <si>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</si>
  <si>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</si>
  <si>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</si>
  <si>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</si>
  <si>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</si>
  <si>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</si>
  <si>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</si>
  <si>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</si>
  <si>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</si>
  <si>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</si>
  <si>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</si>
  <si>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</si>
  <si>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</si>
  <si>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</si>
  <si>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</si>
  <si>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</si>
  <si>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</si>
  <si>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</si>
  <si>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</si>
  <si>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</si>
  <si>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</si>
  <si>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</si>
  <si>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</si>
  <si>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</si>
  <si>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</si>
  <si>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</si>
  <si>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</si>
  <si>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</si>
  <si>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</si>
  <si>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</si>
  <si>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</si>
  <si>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</si>
  <si>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</si>
  <si>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</si>
  <si>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</si>
  <si>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</si>
  <si>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</si>
  <si>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</si>
  <si>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</si>
  <si>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</si>
  <si>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</si>
  <si>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</si>
  <si>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</si>
  <si>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</si>
  <si>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</si>
  <si>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</si>
  <si>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</si>
  <si>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</si>
  <si>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</si>
  <si>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</si>
  <si>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</si>
  <si>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</si>
  <si>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</si>
  <si>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</si>
  <si>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</si>
  <si>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</si>
  <si>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</si>
  <si>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</si>
  <si>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</si>
  <si>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</si>
  <si>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</si>
  <si>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</si>
  <si>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</si>
  <si>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</si>
  <si>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</si>
  <si>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</si>
  <si>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</si>
  <si>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</si>
  <si>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</si>
  <si>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</si>
  <si>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</si>
  <si>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</si>
  <si>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</si>
  <si>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</si>
  <si>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</si>
  <si>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</si>
  <si>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</si>
  <si>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</si>
  <si>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</si>
  <si>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</si>
  <si>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</si>
  <si>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</si>
  <si>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</si>
  <si>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</si>
  <si>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</si>
  <si>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</si>
  <si>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</si>
  <si>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</si>
  <si>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</si>
  <si>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</si>
  <si>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</si>
  <si>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</si>
  <si>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</si>
  <si>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</si>
  <si>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</si>
  <si>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</si>
  <si>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</si>
  <si>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</si>
  <si>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</si>
  <si>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</si>
  <si>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</si>
  <si>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</si>
  <si>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</si>
  <si>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</si>
  <si>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</si>
  <si>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</si>
  <si>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</si>
  <si>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</si>
  <si>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</si>
  <si>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</si>
  <si>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</si>
  <si>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</si>
  <si>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</si>
  <si>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</si>
  <si>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</si>
  <si>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</si>
  <si>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</si>
  <si>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</si>
  <si>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</si>
  <si>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</si>
  <si>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</si>
  <si>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</si>
  <si>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</si>
  <si>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</si>
  <si>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</si>
  <si>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</si>
  <si>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</si>
  <si>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</si>
  <si>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</si>
  <si>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</si>
  <si>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</si>
  <si>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</si>
  <si>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</si>
  <si>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</si>
  <si>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</si>
  <si>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</si>
  <si>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</si>
  <si>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</si>
  <si>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</si>
  <si>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</si>
  <si>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</si>
  <si>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</si>
  <si>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</si>
  <si>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</si>
  <si>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</si>
  <si>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</si>
  <si>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</si>
  <si>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</si>
  <si>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</si>
  <si>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</si>
  <si>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</si>
  <si>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</si>
  <si>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</si>
  <si>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</si>
  <si>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</si>
  <si>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</si>
  <si>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</si>
  <si>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</si>
  <si>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</si>
  <si>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</si>
  <si>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</si>
  <si>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</si>
  <si>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</si>
  <si>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</si>
  <si>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</si>
  <si>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</si>
  <si>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</si>
  <si>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</si>
  <si>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</si>
  <si>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</si>
  <si>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</si>
  <si>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</si>
  <si>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</si>
  <si>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</si>
  <si>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</si>
  <si>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</si>
  <si>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</si>
  <si>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</si>
  <si>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</si>
  <si>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</si>
  <si>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</si>
  <si>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</si>
  <si>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</si>
  <si>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</si>
  <si>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</si>
  <si>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</si>
  <si>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</si>
  <si>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</si>
  <si>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</si>
  <si>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</si>
  <si>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</si>
  <si>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</si>
  <si>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</si>
  <si>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</si>
  <si>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</si>
  <si>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</si>
  <si>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</si>
  <si>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</si>
  <si>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</si>
  <si>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</si>
  <si>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</si>
  <si>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</si>
  <si>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</si>
  <si>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</si>
  <si>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</si>
  <si>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</si>
  <si>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</si>
  <si>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</si>
  <si>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</si>
  <si>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</si>
  <si>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</si>
  <si>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</si>
  <si>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</si>
  <si>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</si>
  <si>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</si>
  <si>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</si>
  <si>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</si>
  <si>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</si>
  <si>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</si>
  <si>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</si>
  <si>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</si>
  <si>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</si>
  <si>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</si>
  <si>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</si>
  <si>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</si>
  <si>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</si>
  <si>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</si>
  <si>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</si>
  <si>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</si>
  <si>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</si>
  <si>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</si>
  <si>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</si>
  <si>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</si>
  <si>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</si>
  <si>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</si>
  <si>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</si>
  <si>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</si>
  <si>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</si>
  <si>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</si>
  <si>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</si>
  <si>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</si>
  <si>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</si>
  <si>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</si>
  <si>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</si>
  <si>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</si>
  <si>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</si>
  <si>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</si>
  <si>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</si>
  <si>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</si>
  <si>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</si>
  <si>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</si>
  <si>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</si>
  <si>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</si>
  <si>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</si>
  <si>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</si>
  <si>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</si>
  <si>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</si>
  <si>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</si>
  <si>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</si>
  <si>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</si>
  <si>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</si>
  <si>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</si>
  <si>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</si>
  <si>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</si>
  <si>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</si>
  <si>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</si>
  <si>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</si>
  <si>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</si>
  <si>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</si>
  <si>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</si>
  <si>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</si>
  <si>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</si>
  <si>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</si>
  <si>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</si>
  <si>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</si>
  <si>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</si>
  <si>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</si>
  <si>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</si>
  <si>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</si>
  <si>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</si>
  <si>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</si>
  <si>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</si>
  <si>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</si>
  <si>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</si>
  <si>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</si>
  <si>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</si>
  <si>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</si>
  <si>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</si>
  <si>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</si>
  <si>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</si>
  <si>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</si>
  <si>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</si>
  <si>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</si>
  <si>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</si>
  <si>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</si>
  <si>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</si>
  <si>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</si>
  <si>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</si>
  <si>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</si>
  <si>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</si>
  <si>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</si>
  <si>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</si>
  <si>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</si>
  <si>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</si>
  <si>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</si>
  <si>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</si>
  <si>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</si>
  <si>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</si>
  <si>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</si>
  <si>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</si>
  <si>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</si>
  <si>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</si>
  <si>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</si>
  <si>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</si>
  <si>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</si>
  <si>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</si>
  <si>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</si>
  <si>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</si>
  <si>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</si>
  <si>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</si>
  <si>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</si>
  <si>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</si>
  <si>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</si>
  <si>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</si>
  <si>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</si>
  <si>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</si>
  <si>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</si>
  <si>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</si>
  <si>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</si>
  <si>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</si>
  <si>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</si>
  <si>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</si>
  <si>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</si>
  <si>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</si>
  <si>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</si>
  <si>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</si>
  <si>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</si>
  <si>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</si>
  <si>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</si>
  <si>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</si>
  <si>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</si>
  <si>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</si>
  <si>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</si>
  <si>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</si>
  <si>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</si>
  <si>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</si>
  <si>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</si>
  <si>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</si>
  <si>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</si>
  <si>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</si>
  <si>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</si>
  <si>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</si>
  <si>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</si>
  <si>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</si>
  <si>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</si>
  <si>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</si>
  <si>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</si>
  <si>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</si>
  <si>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</si>
  <si>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</si>
  <si>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</si>
  <si>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</si>
  <si>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</si>
  <si>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</si>
  <si>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</si>
  <si>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</si>
  <si>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</si>
  <si>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</si>
  <si>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</si>
  <si>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</si>
  <si>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</si>
  <si>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</si>
  <si>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</si>
  <si>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</si>
  <si>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</si>
  <si>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</si>
  <si>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</si>
  <si>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</si>
  <si>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</si>
  <si>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</si>
  <si>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</si>
  <si>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</si>
  <si>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</si>
  <si>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</si>
  <si>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</si>
  <si>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</si>
  <si>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</si>
  <si>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</si>
  <si>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</si>
  <si>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</si>
  <si>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</si>
  <si>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</si>
  <si>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</si>
  <si>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</si>
  <si>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</si>
  <si>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</si>
  <si>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</si>
  <si>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</si>
  <si>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</si>
  <si>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</si>
  <si>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</si>
  <si>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</si>
  <si>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</si>
  <si>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</si>
  <si>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</si>
  <si>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</si>
  <si>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</si>
  <si>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</si>
  <si>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</si>
  <si>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</si>
  <si>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</si>
  <si>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</si>
  <si>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</si>
  <si>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</si>
  <si>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</si>
  <si>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</si>
  <si>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</si>
  <si>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</si>
  <si>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</si>
  <si>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</si>
  <si>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</si>
  <si>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</si>
  <si>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</si>
  <si>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</si>
  <si>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</si>
  <si>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</si>
  <si>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</si>
  <si>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</si>
  <si>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</si>
  <si>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</si>
  <si>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</si>
  <si>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</si>
  <si>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</si>
  <si>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</si>
  <si>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</si>
  <si>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</si>
  <si>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</si>
  <si>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</si>
  <si>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</si>
  <si>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</si>
  <si>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</si>
  <si>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</si>
  <si>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</si>
  <si>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</si>
  <si>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</si>
  <si>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</si>
  <si>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</si>
  <si>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</si>
  <si>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</si>
  <si>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</si>
  <si>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</si>
  <si>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</si>
  <si>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</si>
  <si>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</si>
  <si>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</si>
  <si>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</si>
  <si>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</si>
  <si>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</si>
  <si>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</si>
  <si>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</si>
  <si>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</si>
  <si>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</si>
  <si>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</si>
  <si>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</si>
  <si>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</si>
  <si>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</si>
  <si>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</si>
  <si>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</si>
  <si>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</si>
  <si>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</si>
  <si>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</si>
  <si>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</si>
  <si>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</si>
  <si>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</si>
  <si>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</si>
  <si>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</si>
  <si>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</si>
  <si>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</si>
  <si>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</si>
  <si>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</si>
  <si>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</si>
  <si>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</si>
  <si>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</si>
  <si>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</si>
  <si>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</si>
  <si>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</si>
  <si>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</si>
  <si>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</si>
  <si>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</si>
  <si>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</si>
  <si>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</si>
  <si>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</si>
  <si>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</si>
  <si>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</si>
  <si>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</si>
  <si>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</si>
  <si>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</si>
  <si>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</si>
  <si>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</si>
  <si>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</si>
  <si>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</si>
  <si>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</si>
  <si>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</si>
  <si>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</si>
  <si>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</si>
  <si>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</si>
  <si>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</si>
  <si>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</si>
  <si>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</si>
  <si>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</si>
  <si>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</si>
  <si>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</si>
  <si>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</si>
  <si>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</si>
  <si>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</si>
  <si>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</si>
  <si>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</si>
  <si>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</si>
  <si>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</si>
  <si>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</si>
  <si>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</si>
  <si>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</si>
  <si>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</si>
  <si>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</si>
  <si>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</si>
  <si>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</si>
  <si>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</si>
  <si>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</si>
  <si>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</si>
  <si>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</si>
  <si>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</si>
  <si>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</si>
  <si>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</si>
  <si>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</si>
  <si>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</si>
  <si>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</si>
  <si>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</si>
  <si>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</si>
  <si>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</si>
  <si>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</si>
  <si>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</si>
  <si>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</si>
  <si>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</si>
  <si>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</si>
  <si>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</si>
  <si>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</si>
  <si>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</si>
  <si>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</si>
  <si>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</si>
  <si>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</si>
  <si>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</si>
  <si>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</si>
  <si>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</si>
  <si>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</si>
  <si>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</si>
  <si>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</si>
  <si>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</si>
  <si>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</si>
  <si>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</si>
  <si>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</si>
  <si>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</si>
  <si>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</si>
  <si>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</si>
  <si>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</si>
  <si>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</si>
  <si>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</si>
  <si>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</si>
  <si>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</si>
  <si>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</si>
  <si>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</si>
  <si>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</si>
  <si>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</si>
  <si>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</si>
  <si>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</si>
  <si>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</si>
  <si>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</si>
  <si>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</si>
  <si>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</si>
  <si>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</si>
  <si>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</si>
  <si>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</si>
  <si>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</si>
  <si>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</si>
  <si>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</si>
  <si>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</si>
  <si>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</si>
  <si>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</si>
  <si>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</si>
  <si>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</si>
  <si>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</si>
  <si>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</si>
  <si>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</si>
  <si>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</si>
  <si>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</si>
  <si>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</si>
  <si>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</si>
  <si>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</si>
  <si>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</si>
  <si>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</si>
  <si>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</si>
  <si>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</si>
  <si>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</si>
  <si>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</si>
  <si>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</si>
  <si>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</si>
  <si>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</si>
  <si>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</si>
  <si>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</si>
  <si>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</si>
  <si>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</si>
  <si>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</si>
  <si>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</si>
  <si>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</si>
  <si>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</si>
  <si>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</si>
  <si>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</si>
  <si>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</si>
  <si>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</si>
  <si>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</si>
  <si>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</si>
  <si>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</si>
  <si>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</si>
  <si>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</si>
  <si>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</si>
  <si>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</si>
  <si>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</si>
  <si>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</si>
  <si>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</si>
  <si>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</si>
  <si>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</si>
  <si>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</si>
  <si>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</si>
  <si>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</si>
  <si>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</si>
  <si>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</si>
  <si>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</si>
  <si>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</si>
  <si>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</si>
  <si>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</si>
  <si>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</si>
  <si>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</si>
  <si>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</si>
  <si>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</si>
  <si>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</si>
  <si>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</si>
  <si>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</si>
  <si>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</si>
  <si>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</si>
  <si>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</si>
  <si>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</si>
  <si>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</si>
  <si>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</si>
  <si>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</si>
  <si>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</si>
  <si>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</si>
  <si>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</si>
  <si>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</si>
  <si>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</si>
  <si>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</si>
  <si>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</si>
  <si>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</si>
  <si>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</si>
  <si>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</si>
  <si>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</si>
  <si>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</si>
  <si>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</si>
  <si>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</si>
  <si>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</si>
  <si>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</si>
  <si>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</si>
  <si>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</si>
  <si>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</si>
  <si>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</si>
  <si>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</si>
  <si>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</si>
  <si>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</si>
  <si>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</si>
  <si>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</si>
  <si>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</si>
  <si>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</si>
  <si>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</si>
  <si>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</si>
  <si>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</si>
  <si>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</si>
  <si>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</si>
  <si>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</si>
  <si>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</si>
  <si>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</si>
  <si>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</si>
  <si>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</si>
  <si>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</si>
  <si>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</si>
  <si>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</si>
  <si>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</si>
  <si>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</si>
  <si>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</si>
  <si>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</si>
  <si>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</si>
  <si>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</si>
  <si>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</si>
  <si>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</si>
  <si>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</si>
  <si>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</si>
  <si>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</si>
  <si>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</si>
  <si>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</si>
  <si>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</si>
  <si>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</si>
  <si>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</si>
  <si>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</si>
  <si>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</si>
  <si>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</si>
  <si>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</si>
  <si>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</si>
  <si>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</si>
  <si>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</si>
  <si>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</si>
  <si>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</si>
  <si>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</si>
  <si>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</si>
  <si>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</si>
  <si>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</si>
  <si>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</si>
  <si>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</si>
  <si>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</si>
  <si>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</si>
  <si>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</si>
  <si>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</si>
  <si>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</si>
  <si>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</si>
  <si>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</si>
  <si>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</si>
  <si>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</si>
  <si>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</si>
  <si>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</si>
  <si>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</si>
  <si>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</si>
  <si>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</si>
  <si>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</si>
  <si>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</si>
  <si>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</si>
  <si>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</si>
  <si>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</si>
  <si>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</si>
  <si>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</si>
  <si>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</si>
  <si>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</si>
  <si>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</si>
  <si>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</si>
  <si>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</si>
  <si>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</si>
  <si>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</si>
  <si>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</si>
  <si>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</si>
  <si>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</si>
  <si>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</si>
  <si>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</si>
  <si>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</si>
  <si>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</si>
  <si>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</si>
  <si>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</si>
  <si>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</si>
  <si>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</si>
  <si>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</si>
  <si>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</si>
  <si>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</si>
  <si>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</si>
  <si>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</si>
  <si>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</si>
  <si>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</si>
  <si>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</si>
  <si>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</si>
  <si>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</si>
  <si>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</si>
  <si>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</si>
  <si>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</si>
  <si>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</si>
  <si>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</si>
  <si>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</si>
  <si>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</si>
  <si>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</si>
  <si>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</si>
  <si>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</si>
  <si>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</si>
  <si>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</si>
  <si>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</si>
  <si>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</si>
  <si>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</si>
  <si>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</si>
  <si>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</si>
  <si>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</si>
  <si>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</si>
  <si>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</si>
  <si>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</si>
  <si>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</si>
  <si>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</si>
  <si>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</si>
  <si>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</si>
  <si>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</si>
  <si>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</si>
  <si>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</si>
  <si>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</si>
  <si>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</si>
  <si>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</si>
  <si>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</si>
  <si>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</si>
  <si>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</si>
  <si>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</si>
  <si>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</si>
  <si>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</si>
  <si>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</si>
  <si>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</si>
  <si>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</si>
  <si>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</si>
  <si>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</si>
  <si>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</si>
  <si>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</si>
  <si>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</si>
  <si>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</si>
  <si>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</si>
  <si>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</si>
  <si>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</si>
  <si>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</si>
  <si>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</si>
  <si>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</si>
  <si>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</si>
  <si>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</si>
  <si>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</si>
  <si>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</si>
  <si>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</si>
  <si>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</si>
  <si>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</si>
  <si>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</si>
  <si>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</si>
  <si>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</si>
  <si>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</si>
  <si>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</si>
  <si>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</si>
  <si>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</si>
  <si>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</si>
  <si>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</si>
  <si>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</si>
  <si>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</si>
  <si>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</si>
  <si>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</si>
  <si>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</si>
  <si>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</si>
  <si>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</si>
  <si>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</si>
  <si>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</si>
  <si>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</si>
  <si>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</si>
  <si>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</si>
  <si>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</si>
  <si>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</si>
  <si>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</si>
  <si>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</si>
  <si>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</si>
  <si>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</si>
  <si>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</si>
  <si>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</si>
  <si>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</si>
  <si>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</si>
  <si>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</si>
  <si>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</si>
  <si>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</si>
  <si>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</si>
  <si>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</si>
  <si>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</si>
  <si>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</si>
  <si>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</si>
  <si>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</si>
  <si>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</si>
  <si>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</si>
  <si>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</si>
  <si>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</si>
  <si>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</si>
  <si>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</si>
  <si>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</si>
  <si>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</si>
  <si>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</si>
  <si>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</si>
  <si>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</si>
  <si>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</si>
  <si>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</si>
  <si>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</si>
  <si>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</si>
  <si>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</si>
  <si>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</si>
  <si>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</si>
  <si>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</si>
  <si>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</si>
  <si>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</si>
  <si>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</si>
  <si>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</si>
  <si>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</si>
  <si>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</si>
  <si>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</si>
  <si>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</si>
  <si>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</si>
  <si>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</si>
  <si>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</si>
  <si>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</si>
  <si>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</si>
  <si>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</si>
  <si>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</si>
  <si>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</si>
  <si>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</si>
  <si>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</si>
  <si>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</si>
  <si>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</si>
  <si>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</si>
  <si>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</si>
  <si>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</si>
  <si>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</si>
  <si>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</si>
  <si>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</si>
  <si>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</si>
  <si>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</si>
  <si>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</si>
  <si>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</si>
  <si>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</si>
  <si>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</si>
  <si>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</si>
  <si>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</si>
  <si>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</si>
  <si>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</si>
  <si>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</si>
  <si>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</si>
  <si>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</si>
  <si>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</si>
  <si>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</si>
  <si>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</si>
  <si>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</si>
  <si>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</si>
  <si>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</si>
  <si>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</si>
  <si>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</si>
  <si>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</si>
  <si>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</si>
  <si>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</si>
  <si>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</si>
  <si>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</si>
  <si>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</si>
  <si>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</si>
  <si>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</si>
  <si>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</si>
  <si>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</si>
  <si>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</si>
  <si>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</si>
  <si>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</si>
  <si>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</si>
  <si>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</si>
  <si>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</si>
  <si>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</si>
  <si>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</si>
  <si>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</si>
  <si>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</si>
  <si>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</si>
  <si>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</si>
  <si>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</si>
  <si>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</si>
  <si>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</si>
  <si>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</si>
  <si>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</si>
  <si>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</si>
  <si>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</si>
  <si>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</si>
  <si>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</si>
  <si>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</si>
  <si>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</si>
  <si>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</si>
  <si>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</si>
  <si>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</si>
  <si>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</si>
  <si>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</si>
  <si>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</si>
  <si>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</si>
  <si>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</si>
  <si>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</si>
  <si>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</si>
  <si>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</si>
  <si>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</si>
  <si>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</si>
  <si>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</si>
  <si>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</si>
  <si>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</si>
  <si>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</si>
  <si>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</si>
  <si>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</si>
  <si>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</si>
  <si>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</si>
  <si>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</si>
  <si>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</si>
  <si>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</si>
  <si>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</si>
  <si>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</si>
  <si>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</si>
  <si>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</si>
  <si>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</si>
  <si>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</si>
  <si>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</si>
  <si>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</si>
  <si>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</si>
  <si>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</si>
  <si>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</si>
  <si>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</si>
  <si>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</si>
  <si>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</si>
  <si>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</si>
  <si>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</si>
  <si>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</si>
  <si>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</si>
  <si>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</si>
  <si>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</si>
  <si>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</si>
  <si>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</si>
  <si>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</si>
  <si>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</si>
  <si>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</si>
  <si>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</si>
  <si>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</si>
  <si>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</si>
  <si>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</si>
  <si>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</si>
  <si>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</si>
  <si>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</si>
  <si>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</si>
  <si>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</si>
  <si>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</si>
  <si>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</si>
  <si>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</si>
  <si>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</si>
  <si>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</si>
  <si>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</si>
  <si>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</si>
  <si>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</si>
  <si>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</si>
  <si>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</si>
  <si>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</si>
  <si>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</si>
  <si>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</si>
  <si>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</si>
  <si>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</si>
  <si>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</si>
  <si>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</si>
  <si>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</si>
  <si>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</si>
  <si>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</si>
  <si>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</si>
  <si>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</si>
  <si>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</si>
  <si>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</si>
  <si>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</si>
  <si>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</si>
  <si>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</si>
  <si>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</si>
  <si>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</si>
  <si>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</si>
  <si>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</si>
  <si>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</si>
  <si>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</si>
  <si>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</si>
  <si>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</si>
  <si>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</si>
  <si>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</si>
  <si>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</si>
  <si>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</si>
  <si>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</si>
  <si>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</si>
  <si>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</si>
  <si>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</si>
  <si>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</si>
  <si>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</si>
  <si>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</si>
  <si>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</si>
  <si>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</si>
  <si>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</si>
  <si>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</si>
  <si>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</si>
  <si>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</si>
  <si>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</si>
  <si>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</si>
  <si>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</si>
  <si>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</si>
  <si>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</si>
  <si>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</si>
  <si>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</si>
  <si>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</si>
  <si>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</si>
  <si>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</si>
  <si>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</si>
  <si>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</si>
  <si>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</si>
  <si>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</si>
  <si>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</si>
  <si>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</si>
  <si>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</si>
  <si>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</si>
  <si>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</si>
  <si>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</si>
  <si>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</si>
  <si>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</si>
  <si>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</si>
  <si>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</si>
  <si>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</si>
  <si>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</si>
  <si>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</si>
  <si>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</si>
  <si>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</si>
  <si>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</si>
  <si>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</si>
  <si>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</si>
  <si>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</si>
  <si>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</si>
  <si>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</si>
  <si>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</si>
  <si>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</si>
  <si>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</si>
  <si>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</si>
  <si>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</si>
  <si>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</si>
  <si>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</si>
  <si>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</si>
  <si>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</si>
  <si>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</si>
  <si>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</si>
  <si>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</si>
  <si>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</si>
  <si>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</si>
  <si>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</si>
  <si>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</si>
  <si>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</si>
  <si>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</si>
  <si>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</si>
  <si>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</si>
  <si>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</si>
  <si>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</si>
  <si>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</si>
  <si>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</si>
  <si>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</si>
  <si>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</si>
  <si>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</si>
  <si>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</si>
  <si>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</si>
  <si>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</si>
  <si>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</si>
  <si>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</si>
  <si>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</si>
  <si>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</si>
  <si>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</si>
  <si>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</si>
  <si>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</si>
  <si>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</si>
  <si>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</si>
  <si>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</si>
  <si>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</si>
  <si>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</si>
  <si>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</si>
  <si>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</si>
  <si>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</si>
  <si>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</si>
  <si>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</si>
  <si>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</si>
  <si>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</si>
  <si>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</si>
  <si>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</si>
  <si>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</si>
  <si>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</si>
  <si>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</si>
  <si>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</si>
  <si>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</si>
  <si>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</si>
  <si>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</si>
  <si>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</si>
  <si>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</si>
  <si>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</si>
  <si>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</si>
  <si>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</si>
  <si>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</si>
  <si>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</si>
  <si>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</si>
  <si>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</si>
  <si>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</si>
  <si>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</si>
  <si>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</si>
  <si>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</si>
  <si>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</si>
  <si>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</si>
  <si>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</si>
  <si>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</si>
  <si>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</si>
  <si>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</si>
  <si>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</si>
  <si>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</si>
  <si>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</si>
  <si>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</si>
  <si>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</si>
  <si>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</si>
  <si>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</si>
  <si>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</si>
  <si>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</si>
  <si>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</si>
  <si>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</si>
  <si>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</si>
  <si>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</si>
  <si>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</si>
  <si>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</si>
  <si>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</si>
  <si>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</si>
  <si>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</si>
  <si>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</si>
  <si>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</si>
  <si>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</si>
  <si>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</si>
  <si>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</si>
  <si>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</si>
  <si>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</si>
  <si>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</si>
  <si>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</si>
  <si>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</si>
  <si>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</si>
  <si>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</si>
  <si>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</si>
  <si>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</si>
  <si>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</si>
  <si>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</si>
  <si>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</si>
  <si>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</si>
  <si>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</si>
  <si>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</si>
  <si>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</si>
  <si>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</si>
  <si>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</si>
  <si>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</si>
  <si>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</si>
  <si>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</si>
  <si>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</si>
  <si>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</si>
  <si>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</si>
  <si>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</si>
  <si>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</si>
  <si>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</si>
  <si>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</si>
  <si>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</si>
  <si>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</si>
  <si>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</si>
  <si>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</si>
  <si>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</si>
  <si>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</si>
  <si>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</si>
  <si>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</si>
  <si>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</si>
  <si>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</si>
  <si>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</si>
  <si>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</si>
  <si>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</si>
  <si>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</si>
  <si>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</si>
  <si>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</si>
  <si>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</si>
  <si>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</si>
  <si>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</si>
  <si>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</si>
  <si>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</si>
  <si>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</si>
  <si>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</si>
  <si>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</si>
  <si>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</si>
  <si>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</si>
  <si>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</si>
  <si>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</si>
  <si>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</si>
  <si>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</si>
  <si>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</si>
  <si>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</si>
  <si>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</si>
  <si>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</si>
  <si>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</si>
  <si>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</si>
  <si>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</si>
  <si>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</si>
  <si>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</si>
  <si>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</si>
  <si>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</si>
  <si>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</si>
  <si>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</si>
  <si>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</si>
  <si>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</si>
  <si>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</si>
  <si>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</si>
  <si>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</si>
  <si>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</si>
  <si>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</si>
  <si>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</si>
  <si>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</si>
  <si>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</si>
  <si>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</si>
  <si>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</si>
  <si>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</si>
  <si>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</si>
  <si>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</si>
  <si>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</si>
  <si>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</si>
  <si>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</si>
  <si>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</si>
  <si>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</si>
  <si>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</si>
  <si>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</si>
  <si>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</si>
  <si>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</si>
  <si>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</si>
  <si>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</si>
  <si>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</si>
  <si>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</si>
  <si>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</si>
  <si>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</si>
  <si>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</si>
  <si>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</si>
  <si>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</si>
  <si>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</si>
  <si>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</si>
  <si>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</si>
  <si>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</si>
  <si>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</si>
  <si>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</si>
  <si>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</si>
  <si>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</si>
  <si>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</si>
  <si>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</si>
  <si>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</si>
  <si>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</si>
  <si>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</si>
  <si>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</si>
  <si>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</si>
  <si>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</si>
  <si>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</si>
  <si>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</si>
  <si>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</si>
  <si>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</si>
  <si>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</si>
  <si>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</si>
  <si>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</si>
  <si>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</si>
  <si>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</si>
  <si>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</si>
  <si>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</si>
  <si>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</si>
  <si>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</si>
  <si>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</si>
  <si>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</si>
  <si>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</si>
  <si>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</si>
  <si>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</si>
  <si>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</si>
  <si>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</si>
  <si>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</si>
  <si>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</si>
  <si>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</si>
  <si>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</si>
  <si>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</si>
  <si>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</si>
  <si>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</si>
  <si>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</si>
  <si>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</si>
  <si>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</si>
  <si>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</si>
  <si>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</si>
  <si>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</si>
  <si>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</si>
  <si>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</si>
  <si>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</si>
  <si>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</si>
  <si>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</si>
  <si>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</si>
  <si>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</si>
  <si>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</si>
  <si>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</si>
  <si>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</si>
  <si>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</si>
  <si>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</si>
  <si>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</si>
  <si>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</si>
  <si>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</si>
  <si>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</si>
  <si>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</si>
  <si>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</si>
  <si>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</si>
  <si>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</si>
  <si>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</si>
  <si>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</si>
  <si>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</si>
  <si>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</si>
  <si>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</si>
  <si>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</si>
  <si>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</si>
  <si>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</si>
  <si>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</si>
  <si>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</si>
  <si>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</si>
  <si>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</si>
  <si>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</si>
  <si>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</si>
  <si>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</si>
  <si>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</si>
  <si>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</si>
  <si>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</si>
  <si>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</si>
  <si>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</si>
  <si>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</si>
  <si>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</si>
  <si>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</si>
  <si>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</si>
  <si>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</si>
  <si>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</si>
  <si>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</si>
  <si>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</si>
  <si>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</si>
  <si>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</si>
  <si>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</si>
  <si>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</si>
  <si>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</si>
  <si>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</si>
  <si>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</si>
  <si>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</si>
  <si>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</si>
  <si>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</si>
  <si>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</si>
  <si>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</si>
  <si>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</si>
  <si>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</si>
  <si>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</si>
  <si>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</si>
  <si>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</si>
  <si>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</si>
  <si>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</si>
  <si>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</si>
  <si>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</si>
  <si>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</si>
  <si>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</si>
  <si>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</si>
  <si>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</si>
  <si>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</si>
  <si>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</si>
  <si>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</si>
  <si>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</si>
  <si>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</si>
  <si>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</si>
  <si>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</si>
  <si>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</si>
  <si>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</si>
  <si>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</si>
  <si>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</si>
  <si>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</si>
  <si>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</si>
  <si>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</si>
  <si>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</si>
  <si>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</si>
  <si>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</si>
  <si>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</si>
  <si>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</si>
  <si>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</si>
  <si>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</si>
  <si>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</si>
  <si>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</si>
  <si>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</si>
  <si>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</si>
  <si>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</si>
  <si>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</si>
  <si>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</si>
  <si>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</si>
  <si>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</si>
  <si>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</si>
  <si>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</si>
  <si>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</si>
  <si>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</si>
  <si>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</si>
  <si>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</si>
  <si>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</si>
  <si>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</si>
  <si>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</si>
  <si>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</si>
  <si>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</si>
  <si>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</si>
  <si>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</si>
  <si>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</si>
  <si>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</si>
  <si>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</si>
  <si>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</si>
  <si>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</si>
  <si>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</si>
  <si>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</si>
  <si>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</si>
  <si>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</si>
  <si>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</si>
  <si>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</si>
  <si>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</si>
  <si>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</si>
  <si>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</si>
  <si>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</si>
  <si>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</si>
  <si>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</si>
  <si>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</si>
  <si>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</si>
  <si>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</si>
  <si>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</si>
  <si>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</si>
  <si>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</si>
  <si>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</si>
  <si>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</si>
  <si>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</si>
  <si>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</si>
  <si>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</si>
  <si>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</si>
  <si>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</si>
  <si>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</si>
  <si>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</si>
  <si>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</si>
  <si>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</si>
  <si>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</si>
  <si>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</si>
  <si>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</si>
  <si>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</si>
  <si>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</si>
  <si>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</si>
  <si>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</si>
  <si>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</si>
  <si>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</si>
  <si>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</si>
  <si>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</si>
  <si>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</si>
  <si>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</si>
  <si>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</si>
  <si>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</si>
  <si>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</si>
  <si>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</si>
  <si>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</si>
  <si>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</si>
  <si>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</si>
  <si>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</si>
  <si>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</si>
  <si>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</si>
  <si>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</si>
  <si>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</si>
  <si>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</si>
  <si>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</si>
  <si>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</si>
  <si>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</si>
  <si>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</si>
  <si>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</si>
  <si>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</si>
  <si>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</si>
  <si>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</si>
  <si>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</si>
  <si>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</si>
  <si>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</si>
  <si>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</si>
  <si>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</si>
  <si>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</si>
  <si>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</si>
  <si>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</si>
  <si>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</si>
  <si>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</si>
  <si>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</si>
  <si>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</si>
  <si>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</si>
  <si>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</si>
  <si>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</si>
  <si>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</si>
  <si>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</si>
  <si>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</si>
  <si>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</si>
  <si>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</si>
  <si>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</si>
  <si>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</si>
  <si>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</si>
  <si>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</si>
  <si>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</si>
  <si>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</si>
  <si>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</si>
  <si>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</si>
  <si>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</si>
  <si>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</si>
  <si>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</si>
  <si>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</si>
  <si>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</si>
  <si>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</si>
  <si>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</si>
  <si>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</si>
  <si>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</si>
  <si>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</si>
  <si>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</si>
  <si>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</si>
  <si>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</si>
  <si>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</si>
  <si>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</si>
  <si>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</si>
  <si>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</si>
  <si>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</si>
  <si>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</si>
  <si>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</si>
  <si>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</si>
  <si>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</si>
  <si>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</si>
  <si>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</si>
  <si>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</si>
  <si>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</si>
  <si>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</si>
  <si>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</si>
  <si>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</si>
  <si>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</si>
  <si>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</si>
  <si>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</si>
  <si>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</si>
  <si>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</si>
  <si>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</si>
  <si>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</si>
  <si>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</si>
  <si>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</si>
  <si>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</si>
  <si>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</si>
  <si>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</si>
  <si>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</si>
  <si>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</si>
  <si>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</si>
  <si>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</si>
  <si>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</si>
  <si>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</si>
  <si>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</si>
  <si>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</si>
  <si>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</si>
  <si>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</si>
  <si>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</si>
  <si>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</si>
  <si>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</si>
  <si>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</si>
  <si>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</si>
  <si>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</si>
  <si>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</si>
  <si>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</si>
  <si>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</si>
  <si>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</si>
  <si>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</si>
  <si>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</si>
  <si>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</si>
  <si>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</si>
  <si>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</si>
  <si>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</si>
  <si>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</si>
  <si>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</si>
  <si>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</si>
  <si>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</si>
  <si>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</si>
  <si>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</si>
  <si>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</si>
  <si>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</si>
  <si>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</si>
  <si>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</si>
  <si>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</si>
  <si>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</si>
  <si>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</si>
  <si>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</si>
  <si>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</si>
  <si>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</si>
  <si>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</si>
  <si>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</si>
  <si>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</si>
  <si>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</si>
  <si>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</si>
  <si>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</si>
  <si>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</si>
  <si>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</si>
  <si>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</si>
  <si>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</si>
  <si>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</si>
  <si>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</si>
  <si>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</si>
  <si>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</si>
  <si>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</si>
  <si>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</si>
  <si>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</si>
  <si>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</si>
  <si>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</si>
  <si>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</si>
  <si>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</si>
  <si>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</si>
  <si>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</si>
  <si>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</si>
  <si>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</si>
  <si>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</si>
  <si>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</si>
  <si>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</si>
  <si>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</si>
  <si>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</si>
  <si>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</si>
  <si>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</si>
  <si>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</si>
  <si>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</si>
  <si>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</si>
  <si>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</si>
  <si>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</si>
  <si>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</si>
  <si>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</si>
  <si>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</si>
  <si>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</si>
  <si>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</si>
  <si>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</si>
  <si>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</si>
  <si>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</si>
  <si>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</si>
  <si>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</si>
  <si>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</si>
  <si>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</si>
  <si>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</si>
  <si>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</si>
  <si>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</si>
  <si>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</si>
  <si>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</si>
  <si>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</si>
  <si>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</si>
  <si>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</si>
  <si>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</si>
  <si>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</si>
  <si>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</si>
  <si>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</si>
  <si>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</si>
  <si>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</si>
  <si>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</si>
  <si>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</si>
  <si>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</si>
  <si>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</si>
  <si>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</si>
  <si>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</si>
  <si>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</si>
  <si>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</si>
  <si>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</si>
  <si>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</si>
  <si>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</si>
  <si>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</si>
  <si>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</si>
  <si>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</si>
  <si>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</si>
  <si>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</si>
  <si>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</si>
  <si>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</si>
  <si>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</si>
  <si>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</si>
  <si>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</si>
  <si>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</si>
  <si>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</si>
  <si>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</si>
  <si>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</si>
  <si>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</si>
  <si>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</si>
  <si>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</si>
  <si>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</si>
  <si>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</si>
  <si>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</si>
  <si>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</si>
  <si>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</si>
  <si>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</si>
  <si>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</si>
  <si>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</si>
  <si>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</si>
  <si>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</si>
  <si>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</si>
  <si>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</si>
  <si>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</si>
  <si>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</si>
  <si>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</si>
  <si>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</si>
  <si>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</si>
  <si>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</si>
  <si>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</si>
  <si>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</si>
  <si>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</si>
  <si>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</si>
  <si>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</si>
  <si>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</si>
  <si>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</si>
  <si>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</si>
  <si>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</si>
  <si>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</si>
  <si>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</si>
  <si>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</si>
  <si>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</si>
  <si>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</si>
  <si>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</si>
  <si>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</si>
  <si>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</si>
  <si>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</si>
  <si>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</si>
  <si>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</si>
  <si>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</si>
  <si>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</si>
  <si>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</si>
  <si>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</si>
  <si>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</si>
  <si>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</si>
  <si>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</si>
  <si>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</si>
  <si>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</si>
  <si>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</si>
  <si>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</si>
  <si>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</si>
  <si>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</si>
  <si>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</si>
  <si>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</si>
  <si>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</si>
  <si>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</si>
  <si>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</si>
  <si>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</si>
  <si>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</si>
  <si>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</si>
  <si>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</si>
  <si>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</si>
  <si>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</si>
  <si>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</si>
  <si>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</si>
  <si>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</si>
  <si>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</si>
  <si>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</si>
  <si>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</si>
  <si>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</si>
  <si>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</si>
  <si>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</si>
  <si>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</si>
  <si>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</si>
  <si>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</si>
  <si>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</si>
  <si>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</si>
  <si>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</si>
  <si>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</si>
  <si>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</si>
  <si>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</si>
  <si>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</si>
  <si>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</si>
  <si>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</si>
  <si>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</si>
  <si>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</si>
  <si>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</si>
  <si>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</si>
  <si>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</si>
  <si>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</si>
  <si>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</si>
  <si>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</si>
  <si>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</si>
  <si>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</si>
  <si>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</si>
  <si>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</si>
  <si>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</si>
  <si>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</si>
  <si>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</si>
  <si>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</si>
  <si>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</si>
  <si>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</si>
  <si>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</si>
  <si>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</si>
  <si>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</si>
  <si>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</si>
  <si>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</si>
  <si>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</si>
  <si>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</si>
  <si>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</si>
  <si>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</si>
  <si>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</si>
  <si>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</si>
  <si>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</si>
  <si>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</si>
  <si>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</si>
  <si>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</si>
  <si>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</si>
  <si>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</si>
  <si>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</si>
  <si>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</si>
  <si>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</si>
  <si>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</si>
  <si>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</si>
  <si>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</si>
  <si>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</si>
  <si>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</si>
  <si>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</si>
  <si>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</si>
  <si>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</si>
  <si>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</si>
  <si>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</si>
  <si>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</si>
  <si>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</si>
  <si>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</si>
  <si>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</si>
  <si>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</si>
  <si>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</si>
  <si>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</si>
  <si>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</si>
  <si>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</si>
  <si>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</si>
  <si>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</si>
  <si>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</si>
  <si>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</si>
  <si>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</si>
  <si>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</si>
  <si>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</si>
  <si>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</si>
  <si>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</si>
  <si>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</si>
  <si>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</si>
  <si>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</si>
  <si>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</si>
  <si>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</si>
  <si>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</si>
  <si>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</si>
  <si>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</si>
  <si>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</si>
  <si>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</si>
  <si>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</si>
  <si>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</si>
  <si>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</si>
  <si>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</si>
  <si>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</si>
  <si>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</si>
  <si>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</si>
  <si>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</si>
  <si>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</si>
  <si>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</si>
  <si>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</si>
  <si>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</si>
  <si>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</si>
  <si>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</si>
  <si>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</si>
  <si>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</si>
  <si>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</si>
  <si>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</si>
  <si>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</si>
  <si>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</si>
  <si>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</si>
  <si>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</si>
  <si>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</si>
  <si>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</si>
  <si>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</si>
  <si>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</si>
  <si>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</si>
  <si>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</si>
  <si>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</si>
  <si>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</si>
  <si>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</si>
  <si>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</si>
  <si>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</si>
  <si>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</si>
  <si>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</si>
  <si>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</si>
  <si>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</si>
  <si>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</si>
  <si>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</si>
  <si>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</si>
  <si>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</si>
  <si>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</si>
  <si>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</si>
  <si>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</si>
  <si>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</si>
  <si>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</si>
  <si>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</si>
  <si>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</si>
  <si>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</si>
  <si>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</si>
  <si>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</si>
  <si>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</si>
  <si>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</si>
  <si>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</si>
  <si>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</si>
  <si>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</si>
  <si>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</si>
  <si>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</si>
  <si>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</si>
  <si>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</si>
  <si>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</si>
  <si>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</si>
  <si>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</si>
  <si>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</si>
  <si>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</si>
  <si>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</si>
  <si>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</si>
  <si>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</si>
  <si>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</si>
  <si>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</si>
  <si>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</si>
  <si>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</si>
  <si>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</si>
  <si>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</si>
  <si>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</si>
  <si>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</si>
  <si>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</si>
  <si>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</si>
  <si>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</si>
  <si>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</si>
  <si>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</si>
  <si>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</si>
  <si>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</si>
  <si>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</si>
  <si>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</si>
  <si>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</si>
  <si>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</si>
  <si>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</si>
  <si>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</si>
  <si>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</si>
  <si>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</si>
  <si>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</si>
  <si>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</si>
  <si>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</si>
  <si>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</si>
  <si>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</si>
  <si>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</si>
  <si>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</si>
  <si>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</si>
  <si>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</si>
  <si>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</si>
  <si>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</si>
  <si>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</si>
  <si>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</si>
  <si>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</si>
  <si>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</si>
  <si>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</si>
  <si>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</si>
  <si>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</si>
  <si>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</si>
  <si>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</si>
  <si>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</si>
  <si>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</si>
  <si>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</si>
  <si>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</si>
  <si>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</si>
  <si>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</si>
  <si>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</si>
  <si>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</si>
  <si>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</si>
  <si>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</si>
  <si>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</si>
  <si>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</si>
  <si>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</si>
  <si>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</si>
  <si>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</si>
  <si>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</si>
  <si>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</si>
  <si>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</si>
  <si>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</si>
  <si>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</si>
  <si>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</si>
  <si>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</si>
  <si>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</si>
  <si>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</si>
  <si>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</si>
  <si>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</si>
  <si>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</si>
  <si>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</si>
  <si>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</si>
  <si>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</si>
  <si>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</si>
  <si>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</si>
  <si>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</si>
  <si>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</si>
  <si>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</si>
  <si>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</si>
  <si>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</si>
  <si>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</si>
  <si>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</si>
  <si>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</si>
  <si>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</si>
  <si>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</si>
  <si>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</si>
  <si>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</si>
  <si>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</si>
  <si>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</si>
  <si>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</si>
  <si>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</si>
  <si>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</si>
  <si>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</si>
  <si>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</si>
  <si>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</si>
  <si>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</si>
  <si>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</si>
  <si>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</si>
  <si>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</si>
  <si>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</si>
  <si>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</si>
  <si>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</si>
  <si>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</si>
  <si>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</si>
  <si>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</si>
  <si>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</si>
  <si>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</si>
  <si>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</si>
  <si>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</si>
  <si>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</si>
  <si>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</si>
  <si>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</si>
  <si>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</si>
  <si>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</si>
  <si>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</si>
  <si>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</si>
  <si>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</si>
  <si>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</si>
  <si>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</si>
  <si>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</si>
  <si>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</si>
  <si>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</si>
  <si>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</si>
  <si>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</si>
  <si>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</si>
  <si>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</si>
  <si>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</si>
  <si>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</si>
  <si>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</si>
  <si>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</si>
  <si>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</si>
  <si>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</si>
  <si>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</si>
  <si>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</si>
  <si>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</si>
  <si>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</si>
  <si>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</si>
  <si>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</si>
  <si>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</si>
  <si>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</si>
  <si>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</si>
  <si>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</si>
  <si>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</si>
  <si>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</si>
  <si>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</si>
  <si>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</si>
  <si>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</si>
  <si>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</si>
  <si>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</si>
  <si>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</si>
  <si>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</si>
  <si>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</si>
  <si>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</si>
  <si>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</si>
  <si>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</si>
  <si>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</si>
  <si>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</si>
  <si>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</si>
  <si>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</si>
  <si>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</si>
  <si>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</si>
  <si>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</si>
  <si>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</si>
  <si>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</si>
  <si>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</si>
  <si>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</si>
  <si>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</si>
  <si>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</si>
  <si>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</si>
  <si>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</si>
  <si>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</si>
  <si>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</si>
  <si>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</si>
  <si>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</si>
  <si>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</si>
  <si>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</si>
  <si>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</si>
  <si>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</si>
  <si>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</si>
  <si>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</si>
  <si>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</si>
  <si>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</si>
  <si>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</si>
  <si>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</si>
  <si>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</si>
  <si>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</si>
  <si>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</si>
  <si>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</si>
  <si>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</si>
  <si>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</si>
  <si>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</si>
  <si>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</si>
  <si>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</si>
  <si>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</si>
  <si>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</si>
  <si>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</si>
  <si>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</si>
  <si>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</si>
  <si>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</si>
  <si>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</si>
  <si>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</si>
  <si>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</si>
  <si>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</si>
  <si>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</si>
  <si>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</si>
  <si>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</si>
  <si>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</si>
  <si>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</si>
  <si>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</si>
  <si>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</si>
  <si>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</si>
  <si>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</si>
  <si>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</si>
  <si>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</si>
  <si>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</si>
  <si>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</si>
  <si>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</si>
  <si>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</si>
  <si>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</si>
  <si>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</si>
  <si>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</si>
  <si>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</si>
  <si>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</si>
  <si>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</si>
  <si>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</si>
  <si>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</si>
  <si>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</si>
  <si>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</si>
  <si>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</si>
  <si>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</si>
  <si>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</si>
  <si>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</si>
  <si>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</si>
  <si>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</si>
  <si>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</si>
  <si>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</si>
  <si>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</si>
  <si>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</si>
  <si>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</si>
  <si>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</si>
  <si>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</si>
  <si>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</si>
  <si>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</si>
  <si>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</si>
  <si>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</si>
  <si>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</si>
  <si>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</si>
  <si>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</si>
  <si>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</si>
  <si>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</si>
  <si>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</si>
  <si>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</si>
  <si>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</si>
  <si>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</si>
  <si>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</si>
  <si>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</si>
  <si>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</si>
  <si>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</si>
  <si>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</si>
  <si>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</si>
  <si>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</si>
  <si>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</si>
  <si>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</si>
  <si>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</si>
  <si>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</si>
  <si>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</si>
  <si>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</si>
  <si>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</si>
  <si>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</si>
  <si>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</si>
  <si>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</si>
  <si>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</si>
  <si>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</si>
  <si>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</si>
  <si>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</si>
  <si>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</si>
  <si>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</si>
  <si>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</si>
  <si>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</si>
  <si>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</si>
  <si>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</si>
  <si>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</si>
  <si>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</si>
  <si>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</si>
  <si>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</si>
  <si>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</si>
  <si>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</si>
  <si>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</si>
  <si>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</si>
  <si>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</si>
  <si>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</si>
  <si>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</si>
  <si>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</si>
  <si>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</si>
  <si>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</si>
  <si>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</si>
  <si>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</si>
  <si>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</si>
  <si>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</si>
  <si>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</si>
  <si>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</si>
  <si>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</si>
  <si>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</si>
  <si>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</si>
  <si>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</si>
  <si>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</si>
  <si>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</si>
  <si>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</si>
  <si>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</si>
  <si>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</si>
  <si>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</si>
  <si>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</si>
  <si>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</si>
  <si>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</si>
  <si>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</si>
  <si>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</si>
  <si>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</si>
  <si>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</si>
  <si>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</si>
  <si>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</si>
  <si>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</si>
  <si>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</si>
  <si>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</si>
  <si>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</si>
  <si>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</si>
  <si>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</si>
  <si>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</si>
  <si>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</si>
  <si>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</si>
  <si>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</si>
  <si>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</si>
  <si>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</si>
  <si>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</si>
  <si>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</si>
  <si>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</si>
  <si>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</si>
  <si>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</si>
  <si>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</si>
  <si>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</si>
  <si>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</si>
  <si>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</si>
  <si>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</si>
  <si>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</si>
  <si>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</si>
  <si>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</si>
  <si>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</si>
  <si>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</si>
  <si>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</si>
  <si>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</si>
  <si>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</si>
  <si>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</si>
  <si>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</si>
  <si>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</si>
  <si>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</si>
  <si>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</si>
  <si>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</si>
  <si>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</si>
  <si>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</si>
  <si>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</si>
  <si>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</si>
  <si>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</si>
  <si>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</si>
  <si>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</si>
  <si>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</si>
  <si>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</si>
  <si>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</si>
  <si>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</si>
  <si>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</si>
  <si>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</si>
  <si>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</si>
  <si>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</si>
  <si>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</si>
  <si>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</si>
  <si>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</si>
  <si>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</si>
  <si>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</si>
  <si>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</si>
  <si>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</si>
  <si>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</si>
  <si>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</si>
  <si>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</si>
  <si>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</si>
  <si>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</si>
  <si>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</si>
  <si>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</si>
  <si>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</si>
  <si>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</si>
  <si>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</si>
  <si>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</si>
  <si>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</si>
  <si>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</si>
  <si>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</si>
  <si>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</si>
  <si>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</si>
  <si>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</si>
  <si>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</si>
  <si>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</si>
  <si>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</si>
  <si>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</si>
  <si>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</si>
  <si>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</si>
  <si>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</si>
  <si>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</si>
  <si>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</si>
  <si>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</si>
  <si>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</si>
  <si>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</si>
  <si>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</si>
  <si>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</si>
  <si>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</si>
  <si>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</si>
  <si>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</si>
  <si>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</si>
  <si>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</si>
  <si>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</si>
  <si>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</si>
  <si>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</si>
  <si>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</si>
  <si>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</si>
  <si>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</si>
  <si>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</si>
  <si>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</si>
  <si>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</si>
  <si>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</si>
  <si>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</si>
  <si>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</si>
  <si>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</si>
  <si>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</si>
  <si>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</si>
  <si>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</si>
  <si>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</si>
  <si>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</si>
  <si>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</si>
  <si>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</si>
  <si>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</si>
  <si>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</si>
  <si>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</si>
  <si>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</si>
  <si>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</si>
  <si>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</si>
  <si>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</si>
  <si>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</si>
  <si>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</si>
  <si>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</si>
  <si>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</si>
  <si>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</si>
  <si>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</si>
  <si>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</si>
  <si>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</si>
  <si>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</si>
  <si>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</si>
  <si>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</si>
  <si>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</si>
  <si>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</si>
  <si>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</si>
  <si>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</si>
  <si>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</si>
  <si>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</si>
  <si>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</si>
  <si>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</si>
  <si>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</si>
  <si>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</si>
  <si>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</si>
  <si>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</si>
  <si>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</si>
  <si>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</si>
  <si>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</si>
  <si>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</si>
  <si>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</si>
  <si>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</si>
  <si>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</si>
  <si>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</si>
  <si>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</si>
  <si>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</si>
  <si>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</si>
  <si>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</si>
  <si>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</si>
  <si>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</si>
  <si>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</si>
  <si>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</si>
  <si>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</si>
  <si>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</si>
  <si>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</si>
  <si>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</si>
  <si>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</si>
  <si>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</si>
  <si>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</si>
  <si>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</si>
  <si>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</si>
  <si>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</si>
  <si>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</si>
  <si>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</si>
  <si>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</si>
  <si>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</si>
  <si>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</si>
  <si>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</si>
  <si>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</si>
  <si>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</si>
  <si>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</si>
  <si>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</si>
  <si>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</si>
  <si>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</si>
  <si>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</si>
  <si>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</si>
  <si>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</si>
  <si>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</si>
  <si>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</si>
  <si>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</si>
  <si>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</si>
  <si>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</si>
  <si>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</si>
  <si>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</si>
  <si>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</si>
  <si>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</si>
  <si>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</si>
  <si>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</si>
  <si>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</si>
  <si>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</si>
  <si>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</si>
  <si>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</si>
  <si>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</si>
  <si>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</si>
  <si>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</si>
  <si>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</si>
  <si>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</si>
  <si>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</si>
  <si>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</si>
  <si>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</si>
  <si>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</si>
  <si>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</si>
  <si>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</si>
  <si>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</si>
  <si>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</si>
  <si>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</si>
  <si>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</si>
  <si>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</si>
  <si>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</si>
  <si>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</si>
  <si>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</si>
  <si>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</si>
  <si>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</si>
  <si>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</si>
  <si>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</si>
  <si>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</si>
  <si>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</si>
  <si>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</si>
  <si>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</si>
  <si>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</si>
  <si>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</si>
  <si>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</si>
  <si>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</si>
  <si>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</si>
  <si>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</si>
  <si>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</si>
  <si>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</si>
  <si>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</si>
  <si>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</si>
  <si>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</si>
  <si>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</si>
  <si>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</si>
  <si>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</si>
  <si>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</si>
  <si>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</si>
  <si>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</si>
  <si>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</si>
  <si>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</si>
  <si>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</si>
  <si>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</si>
  <si>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</si>
  <si>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</si>
  <si>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</si>
  <si>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</si>
  <si>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</si>
  <si>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</si>
  <si>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</si>
  <si>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</si>
  <si>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</si>
  <si>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</si>
  <si>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</si>
  <si>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</si>
  <si>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</si>
  <si>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</si>
  <si>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</si>
  <si>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</si>
  <si>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</si>
  <si>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</si>
  <si>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</si>
  <si>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</si>
  <si>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</si>
  <si>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</si>
  <si>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</si>
  <si>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</si>
  <si>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</si>
  <si>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</si>
  <si>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</si>
  <si>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</si>
  <si>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</si>
  <si>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</si>
  <si>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</si>
  <si>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</si>
  <si>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</si>
  <si>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</si>
  <si>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</si>
  <si>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</si>
  <si>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</si>
  <si>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</si>
  <si>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</si>
  <si>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</si>
  <si>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</si>
  <si>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</si>
  <si>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</si>
  <si>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</si>
  <si>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</si>
  <si>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</si>
  <si>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</si>
  <si>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</si>
  <si>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</si>
  <si>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</si>
  <si>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</si>
  <si>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</si>
  <si>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</si>
  <si>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</si>
  <si>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</si>
  <si>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</si>
  <si>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</si>
  <si>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</si>
  <si>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</si>
  <si>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</si>
  <si>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</si>
  <si>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</si>
  <si>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</si>
  <si>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</si>
  <si>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</si>
  <si>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</si>
  <si>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</si>
  <si>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</si>
  <si>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</si>
  <si>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</si>
  <si>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</si>
  <si>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</si>
  <si>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</si>
  <si>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</si>
  <si>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</si>
  <si>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</si>
  <si>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</si>
  <si>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</si>
  <si>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</si>
  <si>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</si>
  <si>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</si>
  <si>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</si>
  <si>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</si>
  <si>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</si>
  <si>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</si>
  <si>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</si>
  <si>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</si>
  <si>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</si>
  <si>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</si>
  <si>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</si>
  <si>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</si>
  <si>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</si>
  <si>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</si>
  <si>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</si>
  <si>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</si>
  <si>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</si>
  <si>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</si>
  <si>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</si>
  <si>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</si>
  <si>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</si>
  <si>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</si>
  <si>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</si>
  <si>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</si>
  <si>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</si>
  <si>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</si>
  <si>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</si>
  <si>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</si>
  <si>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</si>
  <si>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</si>
  <si>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</si>
  <si>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</si>
  <si>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</si>
  <si>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</si>
  <si>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</si>
  <si>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</si>
  <si>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</si>
  <si>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</si>
  <si>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</si>
  <si>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</si>
  <si>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</si>
  <si>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</si>
  <si>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</si>
  <si>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</si>
  <si>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</si>
  <si>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</si>
  <si>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</si>
  <si>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</si>
  <si>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</si>
  <si>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</si>
  <si>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</si>
  <si>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</si>
  <si>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</si>
  <si>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</si>
  <si>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</si>
  <si>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</si>
  <si>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</si>
  <si>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</si>
  <si>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</si>
  <si>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</si>
  <si>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</si>
  <si>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</si>
  <si>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</si>
  <si>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</si>
  <si>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</si>
  <si>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</si>
  <si>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</si>
  <si>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</si>
  <si>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</si>
  <si>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</si>
  <si>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</si>
  <si>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</si>
  <si>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</si>
  <si>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</si>
  <si>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</si>
  <si>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</si>
  <si>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</si>
  <si>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</si>
  <si>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</si>
  <si>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</si>
  <si>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</si>
  <si>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</si>
  <si>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</si>
  <si>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</si>
  <si>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</si>
  <si>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</si>
  <si>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</si>
  <si>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</si>
  <si>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</si>
  <si>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</si>
  <si>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</si>
  <si>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</si>
  <si>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</si>
  <si>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</si>
  <si>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</si>
  <si>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</si>
  <si>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</si>
  <si>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</si>
  <si>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</si>
  <si>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</si>
  <si>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</si>
  <si>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</si>
  <si>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</si>
  <si>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</si>
  <si>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</si>
  <si>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</si>
  <si>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</si>
  <si>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</si>
  <si>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</si>
  <si>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</si>
  <si>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</si>
  <si>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</si>
  <si>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</si>
  <si>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</si>
  <si>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</si>
  <si>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</si>
  <si>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</si>
  <si>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</si>
  <si>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</si>
  <si>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</si>
  <si>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</si>
  <si>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</si>
  <si>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</si>
  <si>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</si>
  <si>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</si>
  <si>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</si>
  <si>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</si>
  <si>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</si>
  <si>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</si>
  <si>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</si>
  <si>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</si>
  <si>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</si>
  <si>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</si>
  <si>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</si>
  <si>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</si>
  <si>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</si>
  <si>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</si>
  <si>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</si>
  <si>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</si>
  <si>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</si>
  <si>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</si>
  <si>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</si>
  <si>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</si>
  <si>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</si>
  <si>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</si>
  <si>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</si>
  <si>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</si>
  <si>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</si>
  <si>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</si>
  <si>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</si>
  <si>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</si>
  <si>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</si>
  <si>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</si>
  <si>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</si>
  <si>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</si>
  <si>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</si>
  <si>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</si>
  <si>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</si>
  <si>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</si>
  <si>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</si>
  <si>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</si>
  <si>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</si>
  <si>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</si>
  <si>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</si>
  <si>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</si>
  <si>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</si>
  <si>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</si>
  <si>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</si>
  <si>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</si>
  <si>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</si>
  <si>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</si>
  <si>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</si>
  <si>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</si>
  <si>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</si>
  <si>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</si>
  <si>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</si>
  <si>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</si>
  <si>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</si>
  <si>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</si>
  <si>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</si>
  <si>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</si>
  <si>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</si>
  <si>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</si>
  <si>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</si>
  <si>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</si>
  <si>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</si>
  <si>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</si>
  <si>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</si>
  <si>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</si>
  <si>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</si>
  <si>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</si>
  <si>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</si>
  <si>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</si>
  <si>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</si>
  <si>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</si>
  <si>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</si>
  <si>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</si>
  <si>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</si>
  <si>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</si>
  <si>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</si>
  <si>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</si>
  <si>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</si>
  <si>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</si>
  <si>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</si>
  <si>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</si>
  <si>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</si>
  <si>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</si>
  <si>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</si>
  <si>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</si>
  <si>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</si>
  <si>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</si>
  <si>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</si>
  <si>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</si>
  <si>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</si>
  <si>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</si>
  <si>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</si>
  <si>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</si>
  <si>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</si>
  <si>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</si>
  <si>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</si>
  <si>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</si>
  <si>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</si>
  <si>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</si>
  <si>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</si>
  <si>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</si>
  <si>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</si>
  <si>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</si>
  <si>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</si>
  <si>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</si>
  <si>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</si>
  <si>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</si>
  <si>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</si>
  <si>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</si>
  <si>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</si>
  <si>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</si>
  <si>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</si>
  <si>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</si>
  <si>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</si>
  <si>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</si>
  <si>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</si>
  <si>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</si>
  <si>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</si>
  <si>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</si>
  <si>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</si>
  <si>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</si>
  <si>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</si>
  <si>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</si>
  <si>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</si>
  <si>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</si>
  <si>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</si>
  <si>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</si>
  <si>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</si>
  <si>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</si>
  <si>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</si>
  <si>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</si>
  <si>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</si>
  <si>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</si>
  <si>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</si>
  <si>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</si>
  <si>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</si>
  <si>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</si>
  <si>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</si>
  <si>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</si>
  <si>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</si>
  <si>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</si>
  <si>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</si>
  <si>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</si>
  <si>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</si>
  <si>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</si>
  <si>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</si>
  <si>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</si>
  <si>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</si>
  <si>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</si>
  <si>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</si>
  <si>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</si>
  <si>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</si>
  <si>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</si>
  <si>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</si>
  <si>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</si>
  <si>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</si>
  <si>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</si>
  <si>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</si>
  <si>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</si>
  <si>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</si>
  <si>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</si>
  <si>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</si>
  <si>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</si>
  <si>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</si>
  <si>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</si>
  <si>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</si>
  <si>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</si>
  <si>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</si>
  <si>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</si>
  <si>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</si>
  <si>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</si>
  <si>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</si>
  <si>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</si>
  <si>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</si>
  <si>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</si>
  <si>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</si>
  <si>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</si>
  <si>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</si>
  <si>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</si>
  <si>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</si>
  <si>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</si>
  <si>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</si>
  <si>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</si>
  <si>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</si>
  <si>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</si>
  <si>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</si>
  <si>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</si>
  <si>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</si>
  <si>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</si>
  <si>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</si>
  <si>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</si>
  <si>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</si>
  <si>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</si>
  <si>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</si>
  <si>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</si>
  <si>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</si>
  <si>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</si>
  <si>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</si>
  <si>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</si>
  <si>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</si>
  <si>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</si>
  <si>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</si>
  <si>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</si>
  <si>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</si>
  <si>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</si>
  <si>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</si>
  <si>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</si>
  <si>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</si>
  <si>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</si>
  <si>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</si>
  <si>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</si>
  <si>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</si>
  <si>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</si>
  <si>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</si>
  <si>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</si>
  <si>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</si>
  <si>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</si>
  <si>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</si>
  <si>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</si>
  <si>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</si>
  <si>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</si>
  <si>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</si>
  <si>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</si>
  <si>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</si>
  <si>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</si>
  <si>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</si>
  <si>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</si>
  <si>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</si>
  <si>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</si>
  <si>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</si>
  <si>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</si>
  <si>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</si>
  <si>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</si>
  <si>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</si>
  <si>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</si>
  <si>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</si>
  <si>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</si>
  <si>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</si>
  <si>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</si>
  <si>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</si>
  <si>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</si>
  <si>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</si>
  <si>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</si>
  <si>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</si>
  <si>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</si>
  <si>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</si>
  <si>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</si>
  <si>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</si>
  <si>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</si>
  <si>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</si>
  <si>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</si>
  <si>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</si>
  <si>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</si>
  <si>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</si>
  <si>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</si>
  <si>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</si>
  <si>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</si>
  <si>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</si>
  <si>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</si>
  <si>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</si>
  <si>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</si>
  <si>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</si>
  <si>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</si>
  <si>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</si>
  <si>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</si>
  <si>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</si>
  <si>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</si>
  <si>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</si>
  <si>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</si>
  <si>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</si>
  <si>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</si>
  <si>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</si>
  <si>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</si>
  <si>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</si>
  <si>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</si>
  <si>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</si>
  <si>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</si>
  <si>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</si>
  <si>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</si>
  <si>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</si>
  <si>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</si>
  <si>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</si>
  <si>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</si>
  <si>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</si>
  <si>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</si>
  <si>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</si>
  <si>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</si>
  <si>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</si>
  <si>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</si>
  <si>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</si>
  <si>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</si>
  <si>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</si>
  <si>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</si>
  <si>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</si>
  <si>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</si>
  <si>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</si>
  <si>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</si>
  <si>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</si>
  <si>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</si>
  <si>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</si>
  <si>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</si>
  <si>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</si>
  <si>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</si>
  <si>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</si>
  <si>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</si>
  <si>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</si>
  <si>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</si>
  <si>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</si>
  <si>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</si>
  <si>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</si>
  <si>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</si>
  <si>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</si>
  <si>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</si>
  <si>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</si>
  <si>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</si>
  <si>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</si>
  <si>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</si>
  <si>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</si>
  <si>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</si>
  <si>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</si>
  <si>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</si>
  <si>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</si>
  <si>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</si>
  <si>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</si>
  <si>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</si>
  <si>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</si>
  <si>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</si>
  <si>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</si>
  <si>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</si>
  <si>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</si>
  <si>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</si>
  <si>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</si>
  <si>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</si>
  <si>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</si>
  <si>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</si>
  <si>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</si>
  <si>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</si>
  <si>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</si>
  <si>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</si>
  <si>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</si>
  <si>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</si>
  <si>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</si>
  <si>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</si>
  <si>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</si>
  <si>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</si>
  <si>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</si>
  <si>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</si>
  <si>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</si>
  <si>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</si>
  <si>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</si>
  <si>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</si>
  <si>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</si>
  <si>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</si>
  <si>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</si>
  <si>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</si>
  <si>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</si>
  <si>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</si>
  <si>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</si>
  <si>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</si>
  <si>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</si>
  <si>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</si>
  <si>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</si>
  <si>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</si>
  <si>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</si>
  <si>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</si>
  <si>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</si>
  <si>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</si>
  <si>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</si>
  <si>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</si>
  <si>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</si>
  <si>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</si>
  <si>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</si>
  <si>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</si>
  <si>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</si>
  <si>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</si>
  <si>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</si>
  <si>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</si>
  <si>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</si>
  <si>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</si>
  <si>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</si>
  <si>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</si>
  <si>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</si>
  <si>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</si>
  <si>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</si>
  <si>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</si>
  <si>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</si>
  <si>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</si>
  <si>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</si>
  <si>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</si>
  <si>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</si>
  <si>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</si>
  <si>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</si>
  <si>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</si>
  <si>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</si>
  <si>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</si>
  <si>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</si>
  <si>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</si>
  <si>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</si>
  <si>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</si>
  <si>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</si>
  <si>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</si>
  <si>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</si>
  <si>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</si>
  <si>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</si>
  <si>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</si>
  <si>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</si>
  <si>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</si>
  <si>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</si>
  <si>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</si>
  <si>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</si>
  <si>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</si>
  <si>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</si>
  <si>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</si>
  <si>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</si>
  <si>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</si>
  <si>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</si>
  <si>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</si>
  <si>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</si>
  <si>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</si>
  <si>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</si>
  <si>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</si>
  <si>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</si>
  <si>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</si>
  <si>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</si>
  <si>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</si>
  <si>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</si>
  <si>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</si>
  <si>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</si>
  <si>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</si>
  <si>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</si>
  <si>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</si>
  <si>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</si>
  <si>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</si>
  <si>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</si>
  <si>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</si>
  <si>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</si>
  <si>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</si>
  <si>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</si>
  <si>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</si>
  <si>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</si>
  <si>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</si>
  <si>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</si>
  <si>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</si>
  <si>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</si>
  <si>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</si>
  <si>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</si>
  <si>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</si>
  <si>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</si>
  <si>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</si>
  <si>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</si>
  <si>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</si>
  <si>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</si>
  <si>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</si>
  <si>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</si>
  <si>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</si>
  <si>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</si>
  <si>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</si>
  <si>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</si>
  <si>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</si>
  <si>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</si>
  <si>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</si>
  <si>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</si>
  <si>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</si>
  <si>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</si>
  <si>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</si>
  <si>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</si>
  <si>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</si>
  <si>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</si>
  <si>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</si>
  <si>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</si>
  <si>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</si>
  <si>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</si>
  <si>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</si>
  <si>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</si>
  <si>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</si>
  <si>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</si>
  <si>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</si>
  <si>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</si>
  <si>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</si>
  <si>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</si>
  <si>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</si>
  <si>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</si>
  <si>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</si>
  <si>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</si>
  <si>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</si>
  <si>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</si>
  <si>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</si>
  <si>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</si>
  <si>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</si>
  <si>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</si>
  <si>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</si>
  <si>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</si>
  <si>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</si>
  <si>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</si>
  <si>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</si>
  <si>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</si>
  <si>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</si>
  <si>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</si>
  <si>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</si>
  <si>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</si>
  <si>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</si>
  <si>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</si>
  <si>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</si>
  <si>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</si>
  <si>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</si>
  <si>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</si>
  <si>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</si>
  <si>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</si>
  <si>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</si>
  <si>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</si>
  <si>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</si>
  <si>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</si>
  <si>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</si>
  <si>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</si>
  <si>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</si>
  <si>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</si>
  <si>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</si>
  <si>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</si>
  <si>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</si>
  <si>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</si>
  <si>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</si>
  <si>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</si>
  <si>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</si>
  <si>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</si>
  <si>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</si>
  <si>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</si>
  <si>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</si>
  <si>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</si>
  <si>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</si>
  <si>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</si>
  <si>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</si>
  <si>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</si>
  <si>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</si>
  <si>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</si>
  <si>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</si>
  <si>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</si>
  <si>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</si>
  <si>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</si>
  <si>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</si>
  <si>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</si>
  <si>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</si>
  <si>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</si>
  <si>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</si>
  <si>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</si>
  <si>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</si>
  <si>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</si>
  <si>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</si>
  <si>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</si>
  <si>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</si>
  <si>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</si>
  <si>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</si>
  <si>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</si>
  <si>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</si>
  <si>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</si>
  <si>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</si>
  <si>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</si>
  <si>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</si>
  <si>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</si>
  <si>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</si>
  <si>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</si>
  <si>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</si>
  <si>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</si>
  <si>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</si>
  <si>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</si>
  <si>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</si>
  <si>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</si>
  <si>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</si>
  <si>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</si>
  <si>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</si>
  <si>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</si>
  <si>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</si>
  <si>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</si>
  <si>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</si>
  <si>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</si>
  <si>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</si>
  <si>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</si>
  <si>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</si>
  <si>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</si>
  <si>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</si>
  <si>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</si>
  <si>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</si>
  <si>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</si>
  <si>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</si>
  <si>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</si>
  <si>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</si>
  <si>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</si>
  <si>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</si>
  <si>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</si>
  <si>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</si>
  <si>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</si>
  <si>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</si>
  <si>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</si>
  <si>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</si>
  <si>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</si>
  <si>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</si>
  <si>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</si>
  <si>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</si>
  <si>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</si>
  <si>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</si>
  <si>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</si>
  <si>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</si>
  <si>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</si>
  <si>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</si>
  <si>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</si>
  <si>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</si>
  <si>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</si>
  <si>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</si>
  <si>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</si>
  <si>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</si>
  <si>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</si>
  <si>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</si>
  <si>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</si>
  <si>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</si>
  <si>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</si>
  <si>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</si>
  <si>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</si>
  <si>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</si>
  <si>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</si>
  <si>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</si>
  <si>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</si>
  <si>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</si>
  <si>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</si>
  <si>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</si>
  <si>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</si>
  <si>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</si>
  <si>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</si>
  <si>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</si>
  <si>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</si>
  <si>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</si>
  <si>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</si>
  <si>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</si>
  <si>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</si>
  <si>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</si>
  <si>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</si>
  <si>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</si>
  <si>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</si>
  <si>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</si>
  <si>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</si>
  <si>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</si>
  <si>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</si>
  <si>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</si>
  <si>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</si>
  <si>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</si>
  <si>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</si>
  <si>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</si>
  <si>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</si>
  <si>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</si>
  <si>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</si>
  <si>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</si>
  <si>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</si>
  <si>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</si>
  <si>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</si>
  <si>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</si>
  <si>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</si>
  <si>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</si>
  <si>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</si>
  <si>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</si>
  <si>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</si>
  <si>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</si>
  <si>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</si>
  <si>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</si>
  <si>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</si>
  <si>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</si>
  <si>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</si>
  <si>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</si>
  <si>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</si>
  <si>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</si>
  <si>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</si>
  <si>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</si>
  <si>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</si>
  <si>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</si>
  <si>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</si>
  <si>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</si>
  <si>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</si>
  <si>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</si>
  <si>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</si>
  <si>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</si>
  <si>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</si>
  <si>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</si>
  <si>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</si>
  <si>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</si>
  <si>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</si>
  <si>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</si>
  <si>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</si>
  <si>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</si>
  <si>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</si>
  <si>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</si>
  <si>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</si>
  <si>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</si>
  <si>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</si>
  <si>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</si>
  <si>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</si>
  <si>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</si>
  <si>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</si>
  <si>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</si>
  <si>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</si>
  <si>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</si>
  <si>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</si>
  <si>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</si>
  <si>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</si>
  <si>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</si>
  <si>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</si>
  <si>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</si>
  <si>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</si>
  <si>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</si>
  <si>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</si>
  <si>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</si>
  <si>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</si>
  <si>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</si>
  <si>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</si>
  <si>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</si>
  <si>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</si>
  <si>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</si>
  <si>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</si>
  <si>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</si>
  <si>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</si>
  <si>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</si>
  <si>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</si>
  <si>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</si>
  <si>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</si>
  <si>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</si>
  <si>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</si>
  <si>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</si>
  <si>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</si>
  <si>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</si>
  <si>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</si>
  <si>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</si>
  <si>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</si>
  <si>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</si>
  <si>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</si>
  <si>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</si>
  <si>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</si>
  <si>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</si>
  <si>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</si>
  <si>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</si>
  <si>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</si>
  <si>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</si>
  <si>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</si>
  <si>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</si>
  <si>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</si>
  <si>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</si>
  <si>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</si>
  <si>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</si>
  <si>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</si>
  <si>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</si>
  <si>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</si>
  <si>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</si>
  <si>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</si>
  <si>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</si>
  <si>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</si>
  <si>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</si>
  <si>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</si>
  <si>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</si>
  <si>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</si>
  <si>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</si>
  <si>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</si>
  <si>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</si>
  <si>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</si>
  <si>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</si>
  <si>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</si>
  <si>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</si>
  <si>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</si>
  <si>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</si>
  <si>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</si>
  <si>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</si>
  <si>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</si>
  <si>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</si>
  <si>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</si>
  <si>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</si>
  <si>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</si>
  <si>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</si>
  <si>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</si>
  <si>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</si>
  <si>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</si>
  <si>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</si>
  <si>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</si>
  <si>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</si>
  <si>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</si>
  <si>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</si>
  <si>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</si>
  <si>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</si>
  <si>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</si>
  <si>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</si>
  <si>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</si>
  <si>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</si>
  <si>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</si>
  <si>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</si>
  <si>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</si>
  <si>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</si>
  <si>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</si>
  <si>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</si>
  <si>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</si>
  <si>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</si>
  <si>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</si>
  <si>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</si>
  <si>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</si>
  <si>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</si>
  <si>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</si>
  <si>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</si>
  <si>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</si>
  <si>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</si>
  <si>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</si>
  <si>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</si>
  <si>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</si>
  <si>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</si>
  <si>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</si>
  <si>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</si>
  <si>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</si>
  <si>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</si>
  <si>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</si>
  <si>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</si>
  <si>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</si>
  <si>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</si>
  <si>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</si>
  <si>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</si>
  <si>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</si>
  <si>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</si>
  <si>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</si>
  <si>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</si>
  <si>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</si>
  <si>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</si>
  <si>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</si>
  <si>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</si>
  <si>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</si>
  <si>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</si>
  <si>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</si>
  <si>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</si>
  <si>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</si>
  <si>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</si>
  <si>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</si>
  <si>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</si>
  <si>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</si>
  <si>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</si>
  <si>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</si>
  <si>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</si>
  <si>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</si>
  <si>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</si>
  <si>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</si>
  <si>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</si>
  <si>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</si>
  <si>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</si>
  <si>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</si>
  <si>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</si>
  <si>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</si>
  <si>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</si>
  <si>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</si>
  <si>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</si>
  <si>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</si>
  <si>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</si>
  <si>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</si>
  <si>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</si>
  <si>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</si>
  <si>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</si>
  <si>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</si>
  <si>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</si>
  <si>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</si>
  <si>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</si>
  <si>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</si>
  <si>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</si>
  <si>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</si>
  <si>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</si>
  <si>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</si>
  <si>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</si>
  <si>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</si>
  <si>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</si>
  <si>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</si>
  <si>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</si>
  <si>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</si>
  <si>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</si>
  <si>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</si>
  <si>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</si>
  <si>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</si>
  <si>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</si>
  <si>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</si>
  <si>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</si>
  <si>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</si>
  <si>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</si>
  <si>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</si>
  <si>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</si>
  <si>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</si>
  <si>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</si>
  <si>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</si>
  <si>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</si>
  <si>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</si>
  <si>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</si>
  <si>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</si>
  <si>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</si>
  <si>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</si>
  <si>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</si>
  <si>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</si>
  <si>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</si>
  <si>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</si>
  <si>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</si>
  <si>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</si>
  <si>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</si>
  <si>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</si>
  <si>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</si>
  <si>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</si>
  <si>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</si>
  <si>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</si>
  <si>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</si>
  <si>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</si>
  <si>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</si>
  <si>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</si>
  <si>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</si>
  <si>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</si>
  <si>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</si>
  <si>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</si>
  <si>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</si>
  <si>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</si>
  <si>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</si>
  <si>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</si>
  <si>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</si>
  <si>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</si>
  <si>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</si>
  <si>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</si>
  <si>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</si>
  <si>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</si>
  <si>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</si>
  <si>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</si>
  <si>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</si>
  <si>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</si>
  <si>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</si>
  <si>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</si>
  <si>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</si>
  <si>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</si>
  <si>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</si>
  <si>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</si>
  <si>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</si>
  <si>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</si>
  <si>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</si>
  <si>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</si>
  <si>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</si>
  <si>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</si>
  <si>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</si>
  <si>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</si>
  <si>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</si>
  <si>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</si>
  <si>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</si>
  <si>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</si>
  <si>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</si>
  <si>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</si>
  <si>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</si>
  <si>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</si>
  <si>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</si>
  <si>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</si>
  <si>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</si>
  <si>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</si>
  <si>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</si>
  <si>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</si>
  <si>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</si>
  <si>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</si>
  <si>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</si>
  <si>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</si>
  <si>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</si>
  <si>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</si>
  <si>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</si>
  <si>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</si>
  <si>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</si>
  <si>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</si>
  <si>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</si>
  <si>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</si>
  <si>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</si>
  <si>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</si>
  <si>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</si>
  <si>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</si>
  <si>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</si>
  <si>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</si>
  <si>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</si>
  <si>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</si>
  <si>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</si>
  <si>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</si>
  <si>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</si>
  <si>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</si>
  <si>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</si>
  <si>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</si>
  <si>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</si>
  <si>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</si>
  <si>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</si>
  <si>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</si>
  <si>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</si>
  <si>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</si>
  <si>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</si>
  <si>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</si>
  <si>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</si>
  <si>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</si>
  <si>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</si>
  <si>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</si>
  <si>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</si>
  <si>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</si>
  <si>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</si>
  <si>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</si>
  <si>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</si>
  <si>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</si>
  <si>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</si>
  <si>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</si>
  <si>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</si>
  <si>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</si>
  <si>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</si>
  <si>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</si>
  <si>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</si>
  <si>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</si>
  <si>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</si>
  <si>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</si>
  <si>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</si>
  <si>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</si>
  <si>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</si>
  <si>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</si>
  <si>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</si>
  <si>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</si>
  <si>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</si>
  <si>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</si>
  <si>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</si>
  <si>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</si>
  <si>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</si>
  <si>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</si>
  <si>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</si>
  <si>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</si>
  <si>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</si>
  <si>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</si>
  <si>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</si>
  <si>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</si>
  <si>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</si>
  <si>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</si>
  <si>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</si>
  <si>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</si>
  <si>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</si>
  <si>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</si>
  <si>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</si>
  <si>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</si>
  <si>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</si>
  <si>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</si>
  <si>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</si>
  <si>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</si>
  <si>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</si>
  <si>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</si>
  <si>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</si>
  <si>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</si>
  <si>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</si>
  <si>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</si>
  <si>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</si>
  <si>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</si>
  <si>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</si>
  <si>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</si>
  <si>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</si>
  <si>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</si>
  <si>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</si>
  <si>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</si>
  <si>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</si>
  <si>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</si>
  <si>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</si>
  <si>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</si>
  <si>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</si>
  <si>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</si>
  <si>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</si>
  <si>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</si>
  <si>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</si>
  <si>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</si>
  <si>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</si>
  <si>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</si>
  <si>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</si>
  <si>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</si>
  <si>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</si>
  <si>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</si>
  <si>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</si>
  <si>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</si>
  <si>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</si>
  <si>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</si>
  <si>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</si>
  <si>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</si>
  <si>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</si>
  <si>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</si>
  <si>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</si>
  <si>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</si>
  <si>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</si>
  <si>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</si>
  <si>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</si>
  <si>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</si>
  <si>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</si>
  <si>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</si>
  <si>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</si>
  <si>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</si>
  <si>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</si>
  <si>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</si>
  <si>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</si>
  <si>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</si>
  <si>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</si>
  <si>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</si>
  <si>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</si>
  <si>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</si>
  <si>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</si>
  <si>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</si>
  <si>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</si>
  <si>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</si>
  <si>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</si>
  <si>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</si>
  <si>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</si>
  <si>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</si>
  <si>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</si>
  <si>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</si>
  <si>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</si>
  <si>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</si>
  <si>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</si>
  <si>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</si>
  <si>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</si>
  <si>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</si>
  <si>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</si>
  <si>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</si>
  <si>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</si>
  <si>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</si>
  <si>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</si>
  <si>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</si>
  <si>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</si>
  <si>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</si>
  <si>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</si>
  <si>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</si>
  <si>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</si>
  <si>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</si>
  <si>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</si>
  <si>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</si>
  <si>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</si>
  <si>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</si>
  <si>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</si>
  <si>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</si>
  <si>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</si>
  <si>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</si>
  <si>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</si>
  <si>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</si>
  <si>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</si>
  <si>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</si>
  <si>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</si>
  <si>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</si>
  <si>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</si>
  <si>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</si>
  <si>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</si>
  <si>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</si>
  <si>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</si>
  <si>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</si>
  <si>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</si>
  <si>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</si>
  <si>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</si>
  <si>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</si>
  <si>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</si>
  <si>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</si>
  <si>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</si>
  <si>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</si>
  <si>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</si>
  <si>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</si>
  <si>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</si>
  <si>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</si>
  <si>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</si>
  <si>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</si>
  <si>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</si>
  <si>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</si>
  <si>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</si>
  <si>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</si>
  <si>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</si>
  <si>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</si>
  <si>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</si>
  <si>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</si>
  <si>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</si>
  <si>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</si>
  <si>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</si>
  <si>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</si>
  <si>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</si>
  <si>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</si>
  <si>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</si>
  <si>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</si>
  <si>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</si>
  <si>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</si>
  <si>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</si>
  <si>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</si>
  <si>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</si>
  <si>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</si>
  <si>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</si>
  <si>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</si>
  <si>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</si>
  <si>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</si>
  <si>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</si>
  <si>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</si>
  <si>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</si>
  <si>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</si>
  <si>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</si>
  <si>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</si>
  <si>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</si>
  <si>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</si>
  <si>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</si>
  <si>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</si>
  <si>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</si>
  <si>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</si>
  <si>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</si>
  <si>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</si>
  <si>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</si>
  <si>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</si>
  <si>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</si>
  <si>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</si>
  <si>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</si>
  <si>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</si>
  <si>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</si>
  <si>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</si>
  <si>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</si>
  <si>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</si>
  <si>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</si>
  <si>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</si>
  <si>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</si>
  <si>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</si>
  <si>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</si>
  <si>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</si>
  <si>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</si>
  <si>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</si>
  <si>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</si>
  <si>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</si>
  <si>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</si>
  <si>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</si>
  <si>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</si>
  <si>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</si>
  <si>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</si>
  <si>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</si>
  <si>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</si>
  <si>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</si>
  <si>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</si>
  <si>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</si>
  <si>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</si>
  <si>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</si>
  <si>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</si>
  <si>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</si>
  <si>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</si>
  <si>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</si>
  <si>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</si>
  <si>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</si>
  <si>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</si>
  <si>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</si>
  <si>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</si>
  <si>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</si>
  <si>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</si>
  <si>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</si>
  <si>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</si>
  <si>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</si>
  <si>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</si>
  <si>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</si>
  <si>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</si>
  <si>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</si>
  <si>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</si>
  <si>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</si>
  <si>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</si>
  <si>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</si>
  <si>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</si>
  <si>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</si>
  <si>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</si>
  <si>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</si>
  <si>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</si>
  <si>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</si>
  <si>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</si>
  <si>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</si>
  <si>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</si>
  <si>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</si>
  <si>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</si>
  <si>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</si>
  <si>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</si>
  <si>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</si>
  <si>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</si>
  <si>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</si>
  <si>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</si>
  <si>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</si>
  <si>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</si>
  <si>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</si>
  <si>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</si>
  <si>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</si>
  <si>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</si>
  <si>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</si>
  <si>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</si>
  <si>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</si>
  <si>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</si>
  <si>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</si>
  <si>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</si>
  <si>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</si>
  <si>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</si>
  <si>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</si>
  <si>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</si>
  <si>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</si>
  <si>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</si>
  <si>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</si>
  <si>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</si>
  <si>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</si>
  <si>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</si>
  <si>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</si>
  <si>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</si>
  <si>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</si>
  <si>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</si>
  <si>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</si>
  <si>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</si>
  <si>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</si>
  <si>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</si>
  <si>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</si>
  <si>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</si>
  <si>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</si>
  <si>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</si>
  <si>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</si>
  <si>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</si>
  <si>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</si>
  <si>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</si>
  <si>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</si>
  <si>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</si>
  <si>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</si>
  <si>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</si>
  <si>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</si>
  <si>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</si>
  <si>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</si>
  <si>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</si>
  <si>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</si>
  <si>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</si>
  <si>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</si>
  <si>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</si>
  <si>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</si>
  <si>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</si>
  <si>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</si>
  <si>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</si>
  <si>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</si>
  <si>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</si>
  <si>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</si>
  <si>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</si>
  <si>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</si>
  <si>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</si>
  <si>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</si>
  <si>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</si>
  <si>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</si>
  <si>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</si>
  <si>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</si>
  <si>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</si>
  <si>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</si>
  <si>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</si>
  <si>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</si>
  <si>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</si>
  <si>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</si>
  <si>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</si>
  <si>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</si>
  <si>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</si>
  <si>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</si>
  <si>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</si>
  <si>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</si>
  <si>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</si>
  <si>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</si>
  <si>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</si>
  <si>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</si>
  <si>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</si>
  <si>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</si>
  <si>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</si>
  <si>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</si>
  <si>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</si>
  <si>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</si>
  <si>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</si>
  <si>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</si>
  <si>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</si>
  <si>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</si>
  <si>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</si>
  <si>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</si>
  <si>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</si>
  <si>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</si>
  <si>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</si>
  <si>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</si>
  <si>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</si>
  <si>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</si>
  <si>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</si>
  <si>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</si>
  <si>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</si>
  <si>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</si>
  <si>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</si>
  <si>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</si>
  <si>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</si>
  <si>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</si>
  <si>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</si>
  <si>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</si>
  <si>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</si>
  <si>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</si>
  <si>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</si>
  <si>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</si>
  <si>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</si>
  <si>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</si>
  <si>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</si>
  <si>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</si>
  <si>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</si>
  <si>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</si>
  <si>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</si>
  <si>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</si>
  <si>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</si>
  <si>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</si>
  <si>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</si>
  <si>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</si>
  <si>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</si>
  <si>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</si>
  <si>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</si>
  <si>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</si>
  <si>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</si>
  <si>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</si>
  <si>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</si>
  <si>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</si>
  <si>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</si>
  <si>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</si>
  <si>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</si>
  <si>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</si>
  <si>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</si>
  <si>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</si>
  <si>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</si>
  <si>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</si>
  <si>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</si>
  <si>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</si>
  <si>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</si>
  <si>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</si>
  <si>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</si>
  <si>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</si>
  <si>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</si>
  <si>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</si>
  <si>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</si>
  <si>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</si>
  <si>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</si>
  <si>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</si>
  <si>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</si>
  <si>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</si>
  <si>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</si>
  <si>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</si>
  <si>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</si>
  <si>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</si>
  <si>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</si>
  <si>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</si>
  <si>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</si>
  <si>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</si>
  <si>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</si>
  <si>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</si>
  <si>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</si>
  <si>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</si>
  <si>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</si>
  <si>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</si>
  <si>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</si>
  <si>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</si>
  <si>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</si>
  <si>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</si>
  <si>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</si>
  <si>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</si>
  <si>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</si>
  <si>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</si>
  <si>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</si>
  <si>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</si>
  <si>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</si>
  <si>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</si>
  <si>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</si>
  <si>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</si>
  <si>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</si>
  <si>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</si>
  <si>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</si>
  <si>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</si>
  <si>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</si>
  <si>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</si>
  <si>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</si>
  <si>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</si>
  <si>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</si>
  <si>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</si>
  <si>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</si>
  <si>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</si>
  <si>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</si>
  <si>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</si>
  <si>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</si>
  <si>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</si>
  <si>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</si>
  <si>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</si>
  <si>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</si>
  <si>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</si>
  <si>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</si>
  <si>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</si>
  <si>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</si>
  <si>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</si>
  <si>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</si>
  <si>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</si>
  <si>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</si>
  <si>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</si>
  <si>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</si>
  <si>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</si>
  <si>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</si>
  <si>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</si>
  <si>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</si>
  <si>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</si>
  <si>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</si>
  <si>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</si>
  <si>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</si>
  <si>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</si>
  <si>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</si>
  <si>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</si>
  <si>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</si>
  <si>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</si>
  <si>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</si>
  <si>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</si>
  <si>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</si>
  <si>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</si>
  <si>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</si>
  <si>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</si>
  <si>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</si>
  <si>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</si>
  <si>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</si>
  <si>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</si>
  <si>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</si>
  <si>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</si>
  <si>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</si>
  <si>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</si>
  <si>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</si>
  <si>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</si>
  <si>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</si>
  <si>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</si>
  <si>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</si>
  <si>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</si>
  <si>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</si>
  <si>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</si>
  <si>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</si>
  <si>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</si>
  <si>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</si>
  <si>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</si>
  <si>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</si>
  <si>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</si>
  <si>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</si>
  <si>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</si>
  <si>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</si>
  <si>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</si>
  <si>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</si>
  <si>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</si>
  <si>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</si>
  <si>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</si>
  <si>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</si>
  <si>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</si>
  <si>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</si>
  <si>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</si>
  <si>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</si>
  <si>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</si>
  <si>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</si>
  <si>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</si>
  <si>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</si>
  <si>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</si>
  <si>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</si>
  <si>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</si>
  <si>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</si>
  <si>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</si>
  <si>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</si>
  <si>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</si>
  <si>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</si>
  <si>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</si>
  <si>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</si>
  <si>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</si>
  <si>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</si>
  <si>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</si>
  <si>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</si>
  <si>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</si>
  <si>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</si>
  <si>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</si>
  <si>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</si>
  <si>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</si>
  <si>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</si>
  <si>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</si>
  <si>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</si>
  <si>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</si>
  <si>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</si>
  <si>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</si>
  <si>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</si>
  <si>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</si>
  <si>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</si>
  <si>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</si>
  <si>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</si>
  <si>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</si>
  <si>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</si>
  <si>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</si>
  <si>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</si>
  <si>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</si>
  <si>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</si>
  <si>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</si>
  <si>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</si>
  <si>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</si>
  <si>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</si>
  <si>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</si>
  <si>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</si>
  <si>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</si>
  <si>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</si>
  <si>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</si>
  <si>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</si>
  <si>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</si>
  <si>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</si>
  <si>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</si>
  <si>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</si>
  <si>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</si>
  <si>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</si>
  <si>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</si>
  <si>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</si>
  <si>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</si>
  <si>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</si>
  <si>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</si>
  <si>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</si>
  <si>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</si>
  <si>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</si>
  <si>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</si>
  <si>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</si>
  <si>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</si>
  <si>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</si>
  <si>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</si>
  <si>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</si>
  <si>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</si>
  <si>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</si>
  <si>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</si>
  <si>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</si>
  <si>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</si>
  <si>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</si>
  <si>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</si>
  <si>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</si>
  <si>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</si>
  <si>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</si>
  <si>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</si>
  <si>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</si>
  <si>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</si>
  <si>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</si>
  <si>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</si>
  <si>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</si>
  <si>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</si>
  <si>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</si>
  <si>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</si>
  <si>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</si>
  <si>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</si>
  <si>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</si>
  <si>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</si>
  <si>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</si>
  <si>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</si>
  <si>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</si>
  <si>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</si>
  <si>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</si>
  <si>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</si>
  <si>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</si>
  <si>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</si>
  <si>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</si>
  <si>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</si>
  <si>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</si>
  <si>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</si>
  <si>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</si>
  <si>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</si>
  <si>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</si>
  <si>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</si>
  <si>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</si>
  <si>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</si>
  <si>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</si>
  <si>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</si>
  <si>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</si>
  <si>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</si>
  <si>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</si>
  <si>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</si>
  <si>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</si>
  <si>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</si>
  <si>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</si>
  <si>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</si>
  <si>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</si>
  <si>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</si>
  <si>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</si>
  <si>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</si>
  <si>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</si>
  <si>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</si>
  <si>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</si>
  <si>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</si>
  <si>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</si>
  <si>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</si>
  <si>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</si>
  <si>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</si>
  <si>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</si>
  <si>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</si>
  <si>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</si>
  <si>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</si>
  <si>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</si>
  <si>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</si>
  <si>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</si>
  <si>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</si>
  <si>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</si>
  <si>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</si>
  <si>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</si>
  <si>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</si>
  <si>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</si>
  <si>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</si>
  <si>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</si>
  <si>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</si>
  <si>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</si>
  <si>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</si>
  <si>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</si>
  <si>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</si>
  <si>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</si>
  <si>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</si>
  <si>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</si>
  <si>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</si>
  <si>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</si>
  <si>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</si>
  <si>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</si>
  <si>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</si>
  <si>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</si>
  <si>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</si>
  <si>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</si>
  <si>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</si>
  <si>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</si>
  <si>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</si>
  <si>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</si>
  <si>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</si>
  <si>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</si>
  <si>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</si>
  <si>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</si>
  <si>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</si>
  <si>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</si>
  <si>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</si>
  <si>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</si>
  <si>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</si>
  <si>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</si>
  <si>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</si>
  <si>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</si>
  <si>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</si>
  <si>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</si>
  <si>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</si>
  <si>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</si>
  <si>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</si>
  <si>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</si>
  <si>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</si>
  <si>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</si>
  <si>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</si>
  <si>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</si>
  <si>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</si>
  <si>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</si>
  <si>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</si>
  <si>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</si>
  <si>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</si>
  <si>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</si>
  <si>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</si>
  <si>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</si>
  <si>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</si>
  <si>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</si>
  <si>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</si>
  <si>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</si>
  <si>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</si>
  <si>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</si>
  <si>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</si>
  <si>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</si>
  <si>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</si>
  <si>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</si>
  <si>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</si>
  <si>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</si>
  <si>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</si>
  <si>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</si>
  <si>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</si>
  <si>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</si>
  <si>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</si>
  <si>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</si>
  <si>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</si>
  <si>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</si>
  <si>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</si>
  <si>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</si>
  <si>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</si>
  <si>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</si>
  <si>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</si>
  <si>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</si>
  <si>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</si>
  <si>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</si>
  <si>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</si>
  <si>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</si>
  <si>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</si>
  <si>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</si>
  <si>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</si>
  <si>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</si>
  <si>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</si>
  <si>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</si>
  <si>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</si>
  <si>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</si>
  <si>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</si>
  <si>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</si>
  <si>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</si>
  <si>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</si>
  <si>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</si>
  <si>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</si>
  <si>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</si>
  <si>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</si>
  <si>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</si>
  <si>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</si>
  <si>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</si>
  <si>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</si>
  <si>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</si>
  <si>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</si>
  <si>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</si>
  <si>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</si>
  <si>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</si>
  <si>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</si>
  <si>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</si>
  <si>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</si>
  <si>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</si>
  <si>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</si>
  <si>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</si>
  <si>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</si>
  <si>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</si>
  <si>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</si>
  <si>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</si>
  <si>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</si>
  <si>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</si>
  <si>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</si>
  <si>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</si>
  <si>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</si>
  <si>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</si>
  <si>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</si>
  <si>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</si>
  <si>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</si>
  <si>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</si>
  <si>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</si>
  <si>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</si>
  <si>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</si>
  <si>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</si>
  <si>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</si>
  <si>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</si>
  <si>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</si>
  <si>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</si>
  <si>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</si>
  <si>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</si>
  <si>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</si>
  <si>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</si>
  <si>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</si>
  <si>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</si>
  <si>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</si>
  <si>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</si>
  <si>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</si>
  <si>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</si>
  <si>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</si>
  <si>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</si>
  <si>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</si>
  <si>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</si>
  <si>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</si>
  <si>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</si>
  <si>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</si>
  <si>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</si>
  <si>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</si>
  <si>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</si>
  <si>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</si>
  <si>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</si>
  <si>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</si>
  <si>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</si>
  <si>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</si>
  <si>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</si>
  <si>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</si>
  <si>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</si>
  <si>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</si>
  <si>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</si>
  <si>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</si>
  <si>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</si>
  <si>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</si>
  <si>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</si>
  <si>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</si>
  <si>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</si>
  <si>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</si>
  <si>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</si>
  <si>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</si>
  <si>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</si>
  <si>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</si>
  <si>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</si>
  <si>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</si>
  <si>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</si>
  <si>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</si>
  <si>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</si>
  <si>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</si>
  <si>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</si>
  <si>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</si>
  <si>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</si>
  <si>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</si>
  <si>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</si>
  <si>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</si>
  <si>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</si>
  <si>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</si>
  <si>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</si>
  <si>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</si>
  <si>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</si>
  <si>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</si>
  <si>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</si>
  <si>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</si>
  <si>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</si>
  <si>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</si>
  <si>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</si>
  <si>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</si>
  <si>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</si>
  <si>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</si>
  <si>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</si>
  <si>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</si>
  <si>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</si>
  <si>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</si>
  <si>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</si>
  <si>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</si>
  <si>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</si>
  <si>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</si>
  <si>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</si>
  <si>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</si>
  <si>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</si>
  <si>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</si>
  <si>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</si>
  <si>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</si>
  <si>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</si>
  <si>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</si>
  <si>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</si>
  <si>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</si>
  <si>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</si>
  <si>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</si>
  <si>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</si>
  <si>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</si>
  <si>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</si>
  <si>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</si>
  <si>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</si>
  <si>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</si>
  <si>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</si>
  <si>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</si>
  <si>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</si>
  <si>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</si>
  <si>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</si>
  <si>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</si>
  <si>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</si>
  <si>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</si>
  <si>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</si>
  <si>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</si>
  <si>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</si>
  <si>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</si>
  <si>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</si>
  <si>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</si>
  <si>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</si>
  <si>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</si>
  <si>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</si>
  <si>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</si>
  <si>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</si>
  <si>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</si>
  <si>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</si>
  <si>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</si>
  <si>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</si>
  <si>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</si>
  <si>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</si>
  <si>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</si>
  <si>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</si>
  <si>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</si>
  <si>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</si>
  <si>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</si>
  <si>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</si>
  <si>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</si>
  <si>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</si>
  <si>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</si>
  <si>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</si>
  <si>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</si>
  <si>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</si>
  <si>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</si>
  <si>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</si>
  <si>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</si>
  <si>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</si>
  <si>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</si>
  <si>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</si>
  <si>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</si>
  <si>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</si>
  <si>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</si>
  <si>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</si>
  <si>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</si>
  <si>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</si>
  <si>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</si>
  <si>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</si>
  <si>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</si>
  <si>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</si>
  <si>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</si>
  <si>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</si>
  <si>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</si>
  <si>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</si>
  <si>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</si>
  <si>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</si>
  <si>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</si>
  <si>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</si>
  <si>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</si>
  <si>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</si>
  <si>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</si>
  <si>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</si>
  <si>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</si>
  <si>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</si>
  <si>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</si>
  <si>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</si>
  <si>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</si>
  <si>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</si>
  <si>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</si>
  <si>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</si>
  <si>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</si>
  <si>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</si>
  <si>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</si>
  <si>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</si>
  <si>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</si>
  <si>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</si>
  <si>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</si>
  <si>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</si>
  <si>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</si>
  <si>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</si>
  <si>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</si>
  <si>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</si>
  <si>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</si>
  <si>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</si>
  <si>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</si>
  <si>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</si>
  <si>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</si>
  <si>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</si>
  <si>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</si>
  <si>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</si>
  <si>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</si>
  <si>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</si>
  <si>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</si>
  <si>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</si>
  <si>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</si>
  <si>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</si>
  <si>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</si>
  <si>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</si>
  <si>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</si>
  <si>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</si>
  <si>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</si>
  <si>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</si>
  <si>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</si>
  <si>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</si>
  <si>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</si>
  <si>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</si>
  <si>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</si>
  <si>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</si>
  <si>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</si>
  <si>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</si>
  <si>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</si>
  <si>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</si>
  <si>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</si>
  <si>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</si>
  <si>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</si>
  <si>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</si>
  <si>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</si>
  <si>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</si>
  <si>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</si>
  <si>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</si>
  <si>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</si>
  <si>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</si>
  <si>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</si>
  <si>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</si>
  <si>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</si>
  <si>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</si>
  <si>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</si>
  <si>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</si>
  <si>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</si>
  <si>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</si>
  <si>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</si>
  <si>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</si>
  <si>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</si>
  <si>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</si>
  <si>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</si>
  <si>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</si>
  <si>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</si>
  <si>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</si>
  <si>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</si>
  <si>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</si>
  <si>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</si>
  <si>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</si>
  <si>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</si>
  <si>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</si>
  <si>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</si>
  <si>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</si>
  <si>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</si>
  <si>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</si>
  <si>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</si>
  <si>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</si>
  <si>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</si>
  <si>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</si>
  <si>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</si>
  <si>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</si>
  <si>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</si>
  <si>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</si>
  <si>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</si>
  <si>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</si>
  <si>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</si>
  <si>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</si>
  <si>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</si>
  <si>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</si>
  <si>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</si>
  <si>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</si>
  <si>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</si>
  <si>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</si>
  <si>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</si>
  <si>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</si>
  <si>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</si>
  <si>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</si>
  <si>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</si>
  <si>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</si>
  <si>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</si>
  <si>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</si>
  <si>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</si>
  <si>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</si>
  <si>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</si>
  <si>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</si>
  <si>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</si>
  <si>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</si>
  <si>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</si>
  <si>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</si>
  <si>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</si>
  <si>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</si>
  <si>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</si>
  <si>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</si>
  <si>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</si>
  <si>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</si>
  <si>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</si>
  <si>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</si>
  <si>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</si>
  <si>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</si>
  <si>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</si>
  <si>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</si>
  <si>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</si>
  <si>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</si>
  <si>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</si>
  <si>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</si>
  <si>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</si>
  <si>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</si>
  <si>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</si>
  <si>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</si>
  <si>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</si>
  <si>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</si>
  <si>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</si>
  <si>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</si>
  <si>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</si>
  <si>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</si>
  <si>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</si>
  <si>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</si>
  <si>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</si>
  <si>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</si>
  <si>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</si>
  <si>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</si>
  <si>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</si>
  <si>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</si>
  <si>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</si>
  <si>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</si>
  <si>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</si>
  <si>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</si>
  <si>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</si>
  <si>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</si>
  <si>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</si>
  <si>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</si>
  <si>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</si>
  <si>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</si>
  <si>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</si>
  <si>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</si>
  <si>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</si>
  <si>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</si>
  <si>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</si>
  <si>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</si>
  <si>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</si>
  <si>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</si>
  <si>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</si>
  <si>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</si>
  <si>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</si>
  <si>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</si>
  <si>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</si>
  <si>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</si>
  <si>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</si>
  <si>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</si>
  <si>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</si>
  <si>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</si>
  <si>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</si>
  <si>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</si>
  <si>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</si>
  <si>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</si>
  <si>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</si>
  <si>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</si>
  <si>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</si>
  <si>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</si>
  <si>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</si>
  <si>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</si>
  <si>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</si>
  <si>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</si>
  <si>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</si>
  <si>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</si>
  <si>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</si>
  <si>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</si>
  <si>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</si>
  <si>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</si>
  <si>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</si>
  <si>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</si>
  <si>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</si>
  <si>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</si>
  <si>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</si>
  <si>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</si>
  <si>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</si>
  <si>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</si>
  <si>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</si>
  <si>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</si>
  <si>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</si>
  <si>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</si>
  <si>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</si>
  <si>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</si>
  <si>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</si>
  <si>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</si>
  <si>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</si>
  <si>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</si>
  <si>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</si>
  <si>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</si>
  <si>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</si>
  <si>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</si>
  <si>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</si>
  <si>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</si>
  <si>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</si>
  <si>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</si>
  <si>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</si>
  <si>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</si>
  <si>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</si>
  <si>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</si>
  <si>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</si>
  <si>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</si>
  <si>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</si>
  <si>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</si>
  <si>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</si>
  <si>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</si>
  <si>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</si>
  <si>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</si>
  <si>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</si>
  <si>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</si>
  <si>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</si>
  <si>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</si>
  <si>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</si>
  <si>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</si>
  <si>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</si>
  <si>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</si>
  <si>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</si>
  <si>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</si>
  <si>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</si>
  <si>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</si>
  <si>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</si>
  <si>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</si>
  <si>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</si>
  <si>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</si>
  <si>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</si>
  <si>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</si>
  <si>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</si>
  <si>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</si>
  <si>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</si>
  <si>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</si>
  <si>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</si>
  <si>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</si>
  <si>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</si>
  <si>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</si>
  <si>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</si>
  <si>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</si>
  <si>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</si>
  <si>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</si>
  <si>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</si>
  <si>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</si>
  <si>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</si>
  <si>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</si>
  <si>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</si>
  <si>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</si>
  <si>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</si>
  <si>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</si>
  <si>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</si>
  <si>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</si>
  <si>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</si>
  <si>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</si>
  <si>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</si>
  <si>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</si>
  <si>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</si>
  <si>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</si>
  <si>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</si>
  <si>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</si>
  <si>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</si>
  <si>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</si>
  <si>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</si>
  <si>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</si>
  <si>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</si>
  <si>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</si>
  <si>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</si>
  <si>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</si>
  <si>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</si>
  <si>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</si>
  <si>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</si>
  <si>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</si>
  <si>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</si>
  <si>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</si>
  <si>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</si>
  <si>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</si>
  <si>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</si>
  <si>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</si>
  <si>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</si>
  <si>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</si>
  <si>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</si>
  <si>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</si>
  <si>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</si>
  <si>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</si>
  <si>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</si>
  <si>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</si>
  <si>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</si>
  <si>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</si>
  <si>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</si>
  <si>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</si>
  <si>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</si>
  <si>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</si>
  <si>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</si>
  <si>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</si>
  <si>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</si>
  <si>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</si>
  <si>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</si>
  <si>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</si>
  <si>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</si>
  <si>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</si>
  <si>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</si>
  <si>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</si>
  <si>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</si>
  <si>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</si>
  <si>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</si>
  <si>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</si>
  <si>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</si>
  <si>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</si>
  <si>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</si>
  <si>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</si>
  <si>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</si>
  <si>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</si>
  <si>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</si>
  <si>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</si>
  <si>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</si>
  <si>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</si>
  <si>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</si>
  <si>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</si>
  <si>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</si>
  <si>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</si>
  <si>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</si>
  <si>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</si>
  <si>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</si>
  <si>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</si>
  <si>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</si>
  <si>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</si>
  <si>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</si>
  <si>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</si>
  <si>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</si>
  <si>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</si>
  <si>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</si>
  <si>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</si>
  <si>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</si>
  <si>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</si>
  <si>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</si>
  <si>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</si>
  <si>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</si>
  <si>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</si>
  <si>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</si>
  <si>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</si>
  <si>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</si>
  <si>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</si>
  <si>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</si>
  <si>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</si>
  <si>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</si>
  <si>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</si>
  <si>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</si>
  <si>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</si>
  <si>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</si>
  <si>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</si>
  <si>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</si>
  <si>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</si>
  <si>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</si>
  <si>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</si>
  <si>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</si>
  <si>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</si>
  <si>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</si>
  <si>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</si>
  <si>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</si>
  <si>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</si>
  <si>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</si>
  <si>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</si>
  <si>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</si>
  <si>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</si>
  <si>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</si>
  <si>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</si>
  <si>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</si>
  <si>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</si>
  <si>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</si>
  <si>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</si>
  <si>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</si>
  <si>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</si>
  <si>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</si>
  <si>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</si>
  <si>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</si>
  <si>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</si>
  <si>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</si>
  <si>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</si>
  <si>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</si>
  <si>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</si>
  <si>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</si>
  <si>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</si>
  <si>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</si>
  <si>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</si>
  <si>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</si>
  <si>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</si>
  <si>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</si>
  <si>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</si>
  <si>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</si>
  <si>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</si>
  <si>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</si>
  <si>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</si>
  <si>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</si>
  <si>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</si>
  <si>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</si>
  <si>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</si>
  <si>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</si>
  <si>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</si>
  <si>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</si>
  <si>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</si>
  <si>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</si>
  <si>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</si>
  <si>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</si>
  <si>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</si>
  <si>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</si>
  <si>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</si>
  <si>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</si>
  <si>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</si>
  <si>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</si>
  <si>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</si>
  <si>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</si>
  <si>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</si>
  <si>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</si>
  <si>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</si>
  <si>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</si>
  <si>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</si>
  <si>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</si>
  <si>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</si>
  <si>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</si>
  <si>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</si>
  <si>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</si>
  <si>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</si>
  <si>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</si>
  <si>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</si>
  <si>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</si>
  <si>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</si>
  <si>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</si>
  <si>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</si>
  <si>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</si>
  <si>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</si>
  <si>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</si>
  <si>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</si>
  <si>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</si>
  <si>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</si>
  <si>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</si>
  <si>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</si>
  <si>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</si>
  <si>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</si>
  <si>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</si>
  <si>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</si>
  <si>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</si>
  <si>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</si>
  <si>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</si>
  <si>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</si>
  <si>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</si>
  <si>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</si>
  <si>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</si>
  <si>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</si>
  <si>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</si>
  <si>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</si>
  <si>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</si>
  <si>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</si>
  <si>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</si>
  <si>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</si>
  <si>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</si>
  <si>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</si>
  <si>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</si>
  <si>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</si>
  <si>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</si>
  <si>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</si>
  <si>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</si>
  <si>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</si>
  <si>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</si>
  <si>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</si>
  <si>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</si>
  <si>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</si>
  <si>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</si>
  <si>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</si>
  <si>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</si>
  <si>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</si>
  <si>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</si>
  <si>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</si>
  <si>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</si>
  <si>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</si>
  <si>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</si>
  <si>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</si>
  <si>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</si>
  <si>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</si>
  <si>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</si>
  <si>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</si>
  <si>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</si>
  <si>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</si>
  <si>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</si>
  <si>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</si>
  <si>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</si>
  <si>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</si>
  <si>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</si>
  <si>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</si>
  <si>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</si>
  <si>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</si>
  <si>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</si>
  <si>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</si>
  <si>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</si>
  <si>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</si>
  <si>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</si>
  <si>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</si>
  <si>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</si>
  <si>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</si>
  <si>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</si>
  <si>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</si>
  <si>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</si>
  <si>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</si>
  <si>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</si>
  <si>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</si>
  <si>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</si>
  <si>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</si>
  <si>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</si>
  <si>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</si>
  <si>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</si>
  <si>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</si>
  <si>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</si>
  <si>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</si>
  <si>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</si>
  <si>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</si>
  <si>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</si>
  <si>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</si>
  <si>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</si>
  <si>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</si>
  <si>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</si>
  <si>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</si>
  <si>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</si>
  <si>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</si>
  <si>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</si>
  <si>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</si>
  <si>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</si>
  <si>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</si>
  <si>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</si>
  <si>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</si>
  <si>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</si>
  <si>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</si>
  <si>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</si>
  <si>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</si>
  <si>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</si>
  <si>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</si>
  <si>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</si>
  <si>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</si>
  <si>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</si>
  <si>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</si>
  <si>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</si>
  <si>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</si>
  <si>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</si>
  <si>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</si>
  <si>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</si>
  <si>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</si>
  <si>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</si>
  <si>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</si>
  <si>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</si>
  <si>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</si>
  <si>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</si>
  <si>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</si>
  <si>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</si>
  <si>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</si>
  <si>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</si>
  <si>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</si>
  <si>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</si>
  <si>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</si>
  <si>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</si>
  <si>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</si>
  <si>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</si>
  <si>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</si>
  <si>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</si>
  <si>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</si>
  <si>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</si>
  <si>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</si>
  <si>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</si>
  <si>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</si>
  <si>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</si>
  <si>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</si>
  <si>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</si>
  <si>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</si>
  <si>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</si>
  <si>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</si>
  <si>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</si>
  <si>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</si>
  <si>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</si>
  <si>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</si>
  <si>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</si>
  <si>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</si>
  <si>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</si>
  <si>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</si>
  <si>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</si>
  <si>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</si>
  <si>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</si>
  <si>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</si>
  <si>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</si>
  <si>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</si>
  <si>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</si>
  <si>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</si>
  <si>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</si>
  <si>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</si>
  <si>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</si>
  <si>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</si>
  <si>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</si>
  <si>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</si>
  <si>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</si>
  <si>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</si>
  <si>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</si>
  <si>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</si>
  <si>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</si>
  <si>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</si>
  <si>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</si>
  <si>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</si>
  <si>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</si>
  <si>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</si>
  <si>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</si>
  <si>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</si>
  <si>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</si>
  <si>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</si>
  <si>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</si>
  <si>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</si>
  <si>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</si>
  <si>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</si>
  <si>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</si>
  <si>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</si>
  <si>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</si>
  <si>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</si>
  <si>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</si>
  <si>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</si>
  <si>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</si>
  <si>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</si>
  <si>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</si>
  <si>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</si>
  <si>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</si>
  <si>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</si>
  <si>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</si>
  <si>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</si>
  <si>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</si>
  <si>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</si>
  <si>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</si>
  <si>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</si>
  <si>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</si>
  <si>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</si>
  <si>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</si>
  <si>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</si>
  <si>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</si>
  <si>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</si>
  <si>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</si>
  <si>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</si>
  <si>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</si>
  <si>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</si>
  <si>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</si>
  <si>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</si>
  <si>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</si>
  <si>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</si>
  <si>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</si>
  <si>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</si>
  <si>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</si>
  <si>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</si>
  <si>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</si>
  <si>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</si>
  <si>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</si>
  <si>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</si>
  <si>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</si>
  <si>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</si>
  <si>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</si>
  <si>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</si>
  <si>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</si>
  <si>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</si>
  <si>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</si>
  <si>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</si>
  <si>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</si>
  <si>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</si>
  <si>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</si>
  <si>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</si>
  <si>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</si>
  <si>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</si>
  <si>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</si>
  <si>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</si>
  <si>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</si>
  <si>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</si>
  <si>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</si>
  <si>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</si>
  <si>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</si>
  <si>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</si>
  <si>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</si>
  <si>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</si>
  <si>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</si>
  <si>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</si>
  <si>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</si>
  <si>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</si>
  <si>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</si>
  <si>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</si>
  <si>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</si>
  <si>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</si>
  <si>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</si>
  <si>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</si>
  <si>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</si>
  <si>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</si>
  <si>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</si>
  <si>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</si>
  <si>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</si>
  <si>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</si>
  <si>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</si>
  <si>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</si>
  <si>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</si>
  <si>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</si>
  <si>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</si>
  <si>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</si>
  <si>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</si>
  <si>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</si>
  <si>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</si>
  <si>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</si>
  <si>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</si>
  <si>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</si>
  <si>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</si>
  <si>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</si>
  <si>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</si>
  <si>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</si>
  <si>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</si>
  <si>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</si>
  <si>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</si>
  <si>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</si>
  <si>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</si>
  <si>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</si>
  <si>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</si>
  <si>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</si>
  <si>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</si>
  <si>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</si>
  <si>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</si>
  <si>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</si>
  <si>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</si>
  <si>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</si>
  <si>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</si>
  <si>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</si>
  <si>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</si>
  <si>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</si>
  <si>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</si>
  <si>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</si>
  <si>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</si>
  <si>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</si>
  <si>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</si>
  <si>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</si>
  <si>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</si>
  <si>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</si>
  <si>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</si>
  <si>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</si>
  <si>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</si>
  <si>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</si>
  <si>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</si>
  <si>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</si>
  <si>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</si>
  <si>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</si>
  <si>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</si>
  <si>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</si>
  <si>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</si>
  <si>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</si>
  <si>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</si>
  <si>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</si>
  <si>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</si>
  <si>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</si>
  <si>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</si>
  <si>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</si>
  <si>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</si>
  <si>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</si>
  <si>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</si>
  <si>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</si>
  <si>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</si>
  <si>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</si>
  <si>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</si>
  <si>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</si>
  <si>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</si>
  <si>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</si>
  <si>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</si>
  <si>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</si>
  <si>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</si>
  <si>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</si>
  <si>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</si>
  <si>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</si>
  <si>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</si>
  <si>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</si>
  <si>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</si>
  <si>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</si>
  <si>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</si>
  <si>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</si>
  <si>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</si>
  <si>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</si>
  <si>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</si>
  <si>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</si>
  <si>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</si>
  <si>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</si>
  <si>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</si>
  <si>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</si>
  <si>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</si>
  <si>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</si>
  <si>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</si>
  <si>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</si>
  <si>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</si>
  <si>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</si>
  <si>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</si>
  <si>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</si>
  <si>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</si>
  <si>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</si>
  <si>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</si>
  <si>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</si>
  <si>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</si>
  <si>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</si>
  <si>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</si>
  <si>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</si>
  <si>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</si>
  <si>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</si>
  <si>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</si>
  <si>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</si>
  <si>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</si>
  <si>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</si>
  <si>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</si>
  <si>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</si>
  <si>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</si>
  <si>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</si>
  <si>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</si>
  <si>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</si>
  <si>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</si>
  <si>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</si>
  <si>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</si>
  <si>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</si>
  <si>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</si>
  <si>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</si>
  <si>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</si>
  <si>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</si>
  <si>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</si>
  <si>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</si>
  <si>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</si>
  <si>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</si>
  <si>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</si>
  <si>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</si>
  <si>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</si>
  <si>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</si>
  <si>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</si>
  <si>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</si>
  <si>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</si>
  <si>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</si>
  <si>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</si>
  <si>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</si>
  <si>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</si>
  <si>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</si>
  <si>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</si>
  <si>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</si>
  <si>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</si>
  <si>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</si>
  <si>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</si>
  <si>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</si>
  <si>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</si>
  <si>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</si>
  <si>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</si>
  <si>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</si>
  <si>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</si>
  <si>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</si>
  <si>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</si>
  <si>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</si>
  <si>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</si>
  <si>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</si>
  <si>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</si>
  <si>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</si>
  <si>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</si>
  <si>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</si>
  <si>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</si>
  <si>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</si>
  <si>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</si>
  <si>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</si>
  <si>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</si>
  <si>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</si>
  <si>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</si>
  <si>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</si>
  <si>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</si>
  <si>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</si>
  <si>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</si>
  <si>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</si>
  <si>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</si>
  <si>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</si>
  <si>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</si>
  <si>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</si>
  <si>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</si>
  <si>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</si>
  <si>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</si>
  <si>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</si>
  <si>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</si>
  <si>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</si>
  <si>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</si>
  <si>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</si>
  <si>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</si>
  <si>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</si>
  <si>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</si>
  <si>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</si>
  <si>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</si>
  <si>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</si>
  <si>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</si>
  <si>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</si>
  <si>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</si>
  <si>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</si>
  <si>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</si>
  <si>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</si>
  <si>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</si>
  <si>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</si>
  <si>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</si>
  <si>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</si>
  <si>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</si>
  <si>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</si>
  <si>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</si>
  <si>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</si>
  <si>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</si>
  <si>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</si>
  <si>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</si>
  <si>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</si>
  <si>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</si>
  <si>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</si>
  <si>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</si>
  <si>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</si>
  <si>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</si>
  <si>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</si>
  <si>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</si>
  <si>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</si>
  <si>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</si>
  <si>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</si>
  <si>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</si>
  <si>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</si>
  <si>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</si>
  <si>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</si>
  <si>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</si>
  <si>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</si>
  <si>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</si>
  <si>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</si>
  <si>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</si>
  <si>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</si>
  <si>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</si>
  <si>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</si>
  <si>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</si>
  <si>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</si>
  <si>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</si>
  <si>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</si>
  <si>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</si>
  <si>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</si>
  <si>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</si>
  <si>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</si>
  <si>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</si>
  <si>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</si>
  <si>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</si>
  <si>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</si>
  <si>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</si>
  <si>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</si>
  <si>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</si>
  <si>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</si>
  <si>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</si>
  <si>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</si>
  <si>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</si>
  <si>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</si>
  <si>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</si>
  <si>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</si>
  <si>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</si>
  <si>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</si>
  <si>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</si>
  <si>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</si>
  <si>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</si>
  <si>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</si>
  <si>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</si>
  <si>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</si>
  <si>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</si>
  <si>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</si>
  <si>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</si>
  <si>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</si>
  <si>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</si>
  <si>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</si>
  <si>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</si>
  <si>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</si>
  <si>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</si>
  <si>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</si>
  <si>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</si>
  <si>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</si>
  <si>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</si>
  <si>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</si>
  <si>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</si>
  <si>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</si>
  <si>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</si>
  <si>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</si>
  <si>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</si>
  <si>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</si>
  <si>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</si>
  <si>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</si>
  <si>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</si>
  <si>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</si>
  <si>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</si>
  <si>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</si>
  <si>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</si>
  <si>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</si>
  <si>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</si>
  <si>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</si>
  <si>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</si>
  <si>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</si>
  <si>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</si>
  <si>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</si>
  <si>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</si>
  <si>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</si>
  <si>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</si>
  <si>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</si>
  <si>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</si>
  <si>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</si>
  <si>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</si>
  <si>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</si>
  <si>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</si>
  <si>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</si>
  <si>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</si>
  <si>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</si>
  <si>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</si>
  <si>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</si>
  <si>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</si>
  <si>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</si>
  <si>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</si>
  <si>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</si>
  <si>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</si>
  <si>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</si>
  <si>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</si>
  <si>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</si>
  <si>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</si>
  <si>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</si>
  <si>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</si>
  <si>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</si>
  <si>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</si>
  <si>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</si>
  <si>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</si>
  <si>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</si>
  <si>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</si>
  <si>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</si>
  <si>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</si>
  <si>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</si>
  <si>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</si>
  <si>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</si>
  <si>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</si>
  <si>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</si>
  <si>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</si>
  <si>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</si>
  <si>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</si>
  <si>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</si>
  <si>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</si>
  <si>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</si>
  <si>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</si>
  <si>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</si>
  <si>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</si>
  <si>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</si>
  <si>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</si>
  <si>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</si>
  <si>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</si>
  <si>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</si>
  <si>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</si>
  <si>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</si>
  <si>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</si>
  <si>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</si>
  <si>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</si>
  <si>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</si>
  <si>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</si>
  <si>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</si>
  <si>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</si>
  <si>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</si>
  <si>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</si>
  <si>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</si>
  <si>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</si>
  <si>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</si>
  <si>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</si>
  <si>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</si>
  <si>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</si>
  <si>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</si>
  <si>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</si>
  <si>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</si>
  <si>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</si>
  <si>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</si>
  <si>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</si>
  <si>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</si>
  <si>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</si>
  <si>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</si>
  <si>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</si>
  <si>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</si>
  <si>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</si>
  <si>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</si>
  <si>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</si>
  <si>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</si>
  <si>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</si>
  <si>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</si>
  <si>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</si>
  <si>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</si>
  <si>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</si>
  <si>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</si>
  <si>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</si>
  <si>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</si>
  <si>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</si>
  <si>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</si>
  <si>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</si>
  <si>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</si>
  <si>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</si>
  <si>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</si>
  <si>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</si>
  <si>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</si>
  <si>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</si>
  <si>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</si>
  <si>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</si>
  <si>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</si>
  <si>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</si>
  <si>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</si>
  <si>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</si>
  <si>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</si>
  <si>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</si>
  <si>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</si>
  <si>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</si>
  <si>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</si>
  <si>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</si>
  <si>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</si>
  <si>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</si>
  <si>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</si>
  <si>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</si>
  <si>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</si>
  <si>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</si>
  <si>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</si>
  <si>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</si>
  <si>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</si>
  <si>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</si>
  <si>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</si>
  <si>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</si>
  <si>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</si>
  <si>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</si>
  <si>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</si>
  <si>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</si>
  <si>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</si>
  <si>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</si>
  <si>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</si>
  <si>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</si>
  <si>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</si>
  <si>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</si>
  <si>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</si>
  <si>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</si>
  <si>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</si>
  <si>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</si>
  <si>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</si>
  <si>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</si>
  <si>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</si>
  <si>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</si>
  <si>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</si>
  <si>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</si>
  <si>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</si>
  <si>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</si>
  <si>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</si>
  <si>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</si>
  <si>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</si>
  <si>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</si>
  <si>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</si>
  <si>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</si>
  <si>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</si>
  <si>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</si>
  <si>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</si>
  <si>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</si>
  <si>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</si>
  <si>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</si>
  <si>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</si>
  <si>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</si>
  <si>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</si>
  <si>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</si>
  <si>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</si>
  <si>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</si>
  <si>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</si>
  <si>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</si>
  <si>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</si>
  <si>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</si>
  <si>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</si>
  <si>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</si>
  <si>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</si>
  <si>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</si>
  <si>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</si>
  <si>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</si>
  <si>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</si>
  <si>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</si>
  <si>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</si>
  <si>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</si>
  <si>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</si>
  <si>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</si>
  <si>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</si>
  <si>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</si>
  <si>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</si>
  <si>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</si>
  <si>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</si>
  <si>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</si>
  <si>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</si>
  <si>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</si>
  <si>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</si>
  <si>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</si>
  <si>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</si>
  <si>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</si>
  <si>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</si>
  <si>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</si>
  <si>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</si>
  <si>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</si>
  <si>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</si>
  <si>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</si>
  <si>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</si>
  <si>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</si>
  <si>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</si>
  <si>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</si>
  <si>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</si>
  <si>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</si>
  <si>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</si>
  <si>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</si>
  <si>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</si>
  <si>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</si>
  <si>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</si>
  <si>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</si>
  <si>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</si>
  <si>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</si>
  <si>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</si>
  <si>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</si>
  <si>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</si>
  <si>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</si>
  <si>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</si>
  <si>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</si>
  <si>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</si>
  <si>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</si>
  <si>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</si>
  <si>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</si>
  <si>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</si>
  <si>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</si>
  <si>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</si>
  <si>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</si>
  <si>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</si>
  <si>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</si>
  <si>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</si>
  <si>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</si>
  <si>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</si>
  <si>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</si>
  <si>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</si>
  <si>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</si>
  <si>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</si>
  <si>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</si>
  <si>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</si>
  <si>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</si>
  <si>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</si>
  <si>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</si>
  <si>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</si>
  <si>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</si>
  <si>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</si>
  <si>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</si>
  <si>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</si>
  <si>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</si>
  <si>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</si>
  <si>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</si>
  <si>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</si>
  <si>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</si>
  <si>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</si>
  <si>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</si>
  <si>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</si>
  <si>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</si>
  <si>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</si>
  <si>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</si>
  <si>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</si>
  <si>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</si>
  <si>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</si>
  <si>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</si>
  <si>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</si>
  <si>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</si>
  <si>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</si>
  <si>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</si>
  <si>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</si>
  <si>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</si>
  <si>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</si>
  <si>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</si>
  <si>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</si>
  <si>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</si>
  <si>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</si>
  <si>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</si>
  <si>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</si>
  <si>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</si>
  <si>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</si>
  <si>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</si>
  <si>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</si>
  <si>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</si>
  <si>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</si>
  <si>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</si>
  <si>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</si>
  <si>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</si>
  <si>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</si>
  <si>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</si>
  <si>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</si>
  <si>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</si>
  <si>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</si>
  <si>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</si>
  <si>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</si>
  <si>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</si>
  <si>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</si>
  <si>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</si>
  <si>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</si>
  <si>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</si>
  <si>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</si>
  <si>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</si>
  <si>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</si>
  <si>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</si>
  <si>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</si>
  <si>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</si>
  <si>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</si>
  <si>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</si>
  <si>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</si>
  <si>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</si>
  <si>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</si>
  <si>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</si>
  <si>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</si>
  <si>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</si>
  <si>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</si>
  <si>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</si>
  <si>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</si>
  <si>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</si>
  <si>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</si>
  <si>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</si>
  <si>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</si>
  <si>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</si>
  <si>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</si>
  <si>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</si>
  <si>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</si>
  <si>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</si>
  <si>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</si>
  <si>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</si>
  <si>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</si>
  <si>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</si>
  <si>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</si>
  <si>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</si>
  <si>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</si>
  <si>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</si>
  <si>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</si>
  <si>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</si>
  <si>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</si>
  <si>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</si>
  <si>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</si>
  <si>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</si>
  <si>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</si>
  <si>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</si>
  <si>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</si>
  <si>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</si>
  <si>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</si>
  <si>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</si>
  <si>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</si>
  <si>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</si>
  <si>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</si>
  <si>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</si>
  <si>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</si>
  <si>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</si>
  <si>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</si>
  <si>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</si>
  <si>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</si>
  <si>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</si>
  <si>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</si>
  <si>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</si>
  <si>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</si>
  <si>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</si>
  <si>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</si>
  <si>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</si>
  <si>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</si>
  <si>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</si>
  <si>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</si>
  <si>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</si>
  <si>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</si>
  <si>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</si>
  <si>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</si>
  <si>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</si>
  <si>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</si>
  <si>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</si>
  <si>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</si>
  <si>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</si>
  <si>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</si>
  <si>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</si>
  <si>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</si>
  <si>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</si>
  <si>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</si>
  <si>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</si>
  <si>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</si>
  <si>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</si>
  <si>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</si>
  <si>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</si>
  <si>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</si>
  <si>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</si>
  <si>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</si>
  <si>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</si>
  <si>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</si>
  <si>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</si>
  <si>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</si>
  <si>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</si>
  <si>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</si>
  <si>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</si>
  <si>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</si>
  <si>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</si>
  <si>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</si>
  <si>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</si>
  <si>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</si>
  <si>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</si>
  <si>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</si>
  <si>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</si>
  <si>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</si>
  <si>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</si>
  <si>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</si>
  <si>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</si>
  <si>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</si>
  <si>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</si>
  <si>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</si>
  <si>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</si>
  <si>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</si>
  <si>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</si>
  <si>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</si>
  <si>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</si>
  <si>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</si>
  <si>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</si>
  <si>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</si>
  <si>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</si>
  <si>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</si>
  <si>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</si>
  <si>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</si>
  <si>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</si>
  <si>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</si>
  <si>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</si>
  <si>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</si>
  <si>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</si>
  <si>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</si>
  <si>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</si>
  <si>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</si>
  <si>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</si>
  <si>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</si>
  <si>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</si>
  <si>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</si>
  <si>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</si>
  <si>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</si>
  <si>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</si>
  <si>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</si>
  <si>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</si>
  <si>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</si>
  <si>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</si>
  <si>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</si>
  <si>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</si>
  <si>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</si>
  <si>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</si>
  <si>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</si>
  <si>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</si>
  <si>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</si>
  <si>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</si>
  <si>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</si>
  <si>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</si>
  <si>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</si>
  <si>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</si>
  <si>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</si>
  <si>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</si>
  <si>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</si>
  <si>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</si>
  <si>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</si>
  <si>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</si>
  <si>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</si>
  <si>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</si>
  <si>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</si>
  <si>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</si>
  <si>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</si>
  <si>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</si>
  <si>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</si>
  <si>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</si>
  <si>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</si>
  <si>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</si>
  <si>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</si>
  <si>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</si>
  <si>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</si>
  <si>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</si>
  <si>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</si>
  <si>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</si>
  <si>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</si>
  <si>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</si>
  <si>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</si>
  <si>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</si>
  <si>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</si>
  <si>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</si>
  <si>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</si>
  <si>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</si>
  <si>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</si>
  <si>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</si>
  <si>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</si>
  <si>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</si>
  <si>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</si>
  <si>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</si>
  <si>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</si>
  <si>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</si>
  <si>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</si>
  <si>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</si>
  <si>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</si>
  <si>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</si>
  <si>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</si>
  <si>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</si>
  <si>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</si>
  <si>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</si>
  <si>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</si>
  <si>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</si>
  <si>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</si>
  <si>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</si>
  <si>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</si>
  <si>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</si>
  <si>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</si>
  <si>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</si>
  <si>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</si>
  <si>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</si>
  <si>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</si>
  <si>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</si>
  <si>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</si>
  <si>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</si>
  <si>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</si>
  <si>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</si>
  <si>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</si>
  <si>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</si>
  <si>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</si>
  <si>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</si>
  <si>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</si>
  <si>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</si>
  <si>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</si>
  <si>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</si>
  <si>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</si>
  <si>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</si>
  <si>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</si>
  <si>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</si>
  <si>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</si>
  <si>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</si>
  <si>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</si>
  <si>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</si>
  <si>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</si>
  <si>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</si>
  <si>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</si>
  <si>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</si>
  <si>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</si>
  <si>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</si>
  <si>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</si>
  <si>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</si>
  <si>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</si>
  <si>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</si>
  <si>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</si>
  <si>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</si>
  <si>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</si>
  <si>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</si>
  <si>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</si>
  <si>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</si>
  <si>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</si>
  <si>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</si>
  <si>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</si>
  <si>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</si>
  <si>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</si>
  <si>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</si>
  <si>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</si>
  <si>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</si>
  <si>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</si>
  <si>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</si>
  <si>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</si>
  <si>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</si>
  <si>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</si>
  <si>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</si>
  <si>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</si>
  <si>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</si>
  <si>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</si>
  <si>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</si>
  <si>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</si>
  <si>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</si>
  <si>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</si>
  <si>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</si>
  <si>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</si>
  <si>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</si>
  <si>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</si>
  <si>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</si>
  <si>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</si>
  <si>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</si>
  <si>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</si>
  <si>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</si>
  <si>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</si>
  <si>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</si>
  <si>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</si>
  <si>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</si>
  <si>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</si>
  <si>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</si>
  <si>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</si>
  <si>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</si>
  <si>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</si>
  <si>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</si>
  <si>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</si>
  <si>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</si>
  <si>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</si>
  <si>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</si>
  <si>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</si>
  <si>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</si>
  <si>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</si>
  <si>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</si>
  <si>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</si>
  <si>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</si>
  <si>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</si>
  <si>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</si>
  <si>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</si>
  <si>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</si>
  <si>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</si>
  <si>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</si>
  <si>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</si>
  <si>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</si>
  <si>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</si>
  <si>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</si>
  <si>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</si>
  <si>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</si>
  <si>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</si>
  <si>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</si>
  <si>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</si>
  <si>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</si>
  <si>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</si>
  <si>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</si>
  <si>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</si>
  <si>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</si>
  <si>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</si>
  <si>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</si>
  <si>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</si>
  <si>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</si>
  <si>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</si>
  <si>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</si>
  <si>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</si>
  <si>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</si>
  <si>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</si>
  <si>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</si>
  <si>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</si>
  <si>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</si>
  <si>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</si>
  <si>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</si>
  <si>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</si>
  <si>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</si>
  <si>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</si>
  <si>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</si>
  <si>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</si>
  <si>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</si>
  <si>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</si>
  <si>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</si>
  <si>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</si>
  <si>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</si>
  <si>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</si>
  <si>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</si>
  <si>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</si>
  <si>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</si>
  <si>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</si>
  <si>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</si>
  <si>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</si>
  <si>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</si>
  <si>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</si>
  <si>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</si>
  <si>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</si>
  <si>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</si>
  <si>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</si>
  <si>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</si>
  <si>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</si>
  <si>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</si>
  <si>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</si>
  <si>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</si>
  <si>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</si>
  <si>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</si>
  <si>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</si>
  <si>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</si>
  <si>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</si>
  <si>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</si>
  <si>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</si>
  <si>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</si>
  <si>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</si>
  <si>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</si>
  <si>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</si>
  <si>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</si>
  <si>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</si>
  <si>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</si>
  <si>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</si>
  <si>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</si>
  <si>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</si>
  <si>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</si>
  <si>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</si>
  <si>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</si>
  <si>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</si>
  <si>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</si>
  <si>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</si>
  <si>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</si>
  <si>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</si>
  <si>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</si>
  <si>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</si>
  <si>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</si>
  <si>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</si>
  <si>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</si>
  <si>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</si>
  <si>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</si>
  <si>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</si>
  <si>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</si>
  <si>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</si>
  <si>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</si>
  <si>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</si>
  <si>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</si>
  <si>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</si>
  <si>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</si>
  <si>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</si>
  <si>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</si>
  <si>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</si>
  <si>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</si>
  <si>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</si>
  <si>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</si>
  <si>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</si>
  <si>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</si>
  <si>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</si>
  <si>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</si>
  <si>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</si>
  <si>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</si>
  <si>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</si>
  <si>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</si>
  <si>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</si>
  <si>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</si>
  <si>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</si>
  <si>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</si>
  <si>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</si>
  <si>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</si>
  <si>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</si>
  <si>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</si>
  <si>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</si>
  <si>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</si>
  <si>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</si>
  <si>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</si>
  <si>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</si>
  <si>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</si>
  <si>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</si>
  <si>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</si>
  <si>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</si>
  <si>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</si>
  <si>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</si>
  <si>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</si>
  <si>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</si>
  <si>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</si>
  <si>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</si>
  <si>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</si>
  <si>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</si>
  <si>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</si>
  <si>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</si>
  <si>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</si>
  <si>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</si>
  <si>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</si>
  <si>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</si>
  <si>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</si>
  <si>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</si>
  <si>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</si>
  <si>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</si>
  <si>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</si>
  <si>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</si>
  <si>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</si>
  <si>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</si>
  <si>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</si>
  <si>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</si>
  <si>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</si>
  <si>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</si>
  <si>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</si>
  <si>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</si>
  <si>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</si>
  <si>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</si>
  <si>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</si>
  <si>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</si>
  <si>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</si>
  <si>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</si>
  <si>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</si>
  <si>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</si>
  <si>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</si>
  <si>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</si>
  <si>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</si>
  <si>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</si>
  <si>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</si>
  <si>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</si>
  <si>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</si>
  <si>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</si>
  <si>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</si>
  <si>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</si>
  <si>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</si>
  <si>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</si>
  <si>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</si>
  <si>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</si>
  <si>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</si>
  <si>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</si>
  <si>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</si>
  <si>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</si>
  <si>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</si>
  <si>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</si>
  <si>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</si>
  <si>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</si>
  <si>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</si>
  <si>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</si>
  <si>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</si>
  <si>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</si>
  <si>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</si>
  <si>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</si>
  <si>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</si>
  <si>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</si>
  <si>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</si>
  <si>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</si>
  <si>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</si>
  <si>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</si>
  <si>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</si>
  <si>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</si>
  <si>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</si>
  <si>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</si>
  <si>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</si>
  <si>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</si>
  <si>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</si>
  <si>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</si>
  <si>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</si>
  <si>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</si>
  <si>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</si>
  <si>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</si>
  <si>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</si>
  <si>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</si>
  <si>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</si>
  <si>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</si>
  <si>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</si>
  <si>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</si>
  <si>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</si>
  <si>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</si>
  <si>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</si>
  <si>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</si>
  <si>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</si>
  <si>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</si>
  <si>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</si>
  <si>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</si>
  <si>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</si>
  <si>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</si>
  <si>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</si>
  <si>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</si>
  <si>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</si>
  <si>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</si>
  <si>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</si>
  <si>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</si>
  <si>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</si>
  <si>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</si>
  <si>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</si>
  <si>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</si>
  <si>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</si>
  <si>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</si>
  <si>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</si>
  <si>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</si>
  <si>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</si>
  <si>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</si>
  <si>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</si>
  <si>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</si>
  <si>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</si>
  <si>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</si>
  <si>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</si>
  <si>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</si>
  <si>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</si>
  <si>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</si>
  <si>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</si>
  <si>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</si>
  <si>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</si>
  <si>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</si>
  <si>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</si>
  <si>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</si>
  <si>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</si>
  <si>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</si>
  <si>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</si>
  <si>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</si>
  <si>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</si>
  <si>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</si>
  <si>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</si>
  <si>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</si>
  <si>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</si>
  <si>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</si>
  <si>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</si>
  <si>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</si>
  <si>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</si>
  <si>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</si>
  <si>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</si>
  <si>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</si>
  <si>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</si>
  <si>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</si>
  <si>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</si>
  <si>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</si>
  <si>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</si>
  <si>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</si>
  <si>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</si>
  <si>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</si>
  <si>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</si>
  <si>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</si>
  <si>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</si>
  <si>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</si>
  <si>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</si>
  <si>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</si>
  <si>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</si>
  <si>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</si>
  <si>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</si>
  <si>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</si>
  <si>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</si>
  <si>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</si>
  <si>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</si>
  <si>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</si>
  <si>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</si>
  <si>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</si>
  <si>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</si>
  <si>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</si>
  <si>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</si>
  <si>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</si>
  <si>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</si>
  <si>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</si>
  <si>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</si>
  <si>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</si>
  <si>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</si>
  <si>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</si>
  <si>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</si>
  <si>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</si>
  <si>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</si>
  <si>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</si>
  <si>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</si>
  <si>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</si>
  <si>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</si>
  <si>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</si>
  <si>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</si>
  <si>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</si>
  <si>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</si>
  <si>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</si>
  <si>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</si>
  <si>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</si>
  <si>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</si>
  <si>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</si>
  <si>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</si>
  <si>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</si>
  <si>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</si>
  <si>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</si>
  <si>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</si>
  <si>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</si>
  <si>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</si>
  <si>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</si>
  <si>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</si>
  <si>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</si>
  <si>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</si>
  <si>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</si>
  <si>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</si>
  <si>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</si>
  <si>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</si>
  <si>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</si>
  <si>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</si>
  <si>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</si>
  <si>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</si>
  <si>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</si>
  <si>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</si>
  <si>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</si>
  <si>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</si>
  <si>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</si>
  <si>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</si>
  <si>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</si>
  <si>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</si>
  <si>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</si>
  <si>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</si>
  <si>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</si>
  <si>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</si>
  <si>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</si>
  <si>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</si>
  <si>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</si>
  <si>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</si>
  <si>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</si>
  <si>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</si>
  <si>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</si>
  <si>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</si>
  <si>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</si>
  <si>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</si>
  <si>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</si>
  <si>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</si>
  <si>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</si>
  <si>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</si>
  <si>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</si>
  <si>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</si>
  <si>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</si>
  <si>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</si>
  <si>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</si>
  <si>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</si>
  <si>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</si>
  <si>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</si>
  <si>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</si>
  <si>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</si>
  <si>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</si>
  <si>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</si>
  <si>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</si>
  <si>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</si>
  <si>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</si>
  <si>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</si>
  <si>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</si>
  <si>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</si>
  <si>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</si>
  <si>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</si>
  <si>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</si>
  <si>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</si>
  <si>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</si>
  <si>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</si>
  <si>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</si>
  <si>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</si>
  <si>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</si>
  <si>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</si>
  <si>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</si>
  <si>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</si>
  <si>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</si>
  <si>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</si>
  <si>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</si>
  <si>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</si>
  <si>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</si>
  <si>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</si>
  <si>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</si>
  <si>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</si>
  <si>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</si>
  <si>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</si>
  <si>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</si>
  <si>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</si>
  <si>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</si>
  <si>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</si>
  <si>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</si>
  <si>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</si>
  <si>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</si>
  <si>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</si>
  <si>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</si>
  <si>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</si>
  <si>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</si>
  <si>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</si>
  <si>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</si>
  <si>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</si>
  <si>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</si>
  <si>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</si>
  <si>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</si>
  <si>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</si>
  <si>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</si>
  <si>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</si>
  <si>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</si>
  <si>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</si>
  <si>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</si>
  <si>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</si>
  <si>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</si>
  <si>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</si>
  <si>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</si>
  <si>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</si>
  <si>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</si>
  <si>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</si>
  <si>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</si>
  <si>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</si>
  <si>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</si>
  <si>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</si>
  <si>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</si>
  <si>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</si>
  <si>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</si>
  <si>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</si>
  <si>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</si>
  <si>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</si>
  <si>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</si>
  <si>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</si>
  <si>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</si>
  <si>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</si>
  <si>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</si>
  <si>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</si>
  <si>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</si>
  <si>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</si>
  <si>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</si>
  <si>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</si>
  <si>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</si>
  <si>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</si>
  <si>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</si>
  <si>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</si>
  <si>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</si>
  <si>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</si>
  <si>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</si>
  <si>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</si>
  <si>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</si>
  <si>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</si>
  <si>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</si>
  <si>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</si>
  <si>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</si>
  <si>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</si>
  <si>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</si>
  <si>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</si>
  <si>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</si>
  <si>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</si>
  <si>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</si>
  <si>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</si>
  <si>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</si>
  <si>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</si>
  <si>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</si>
  <si>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</si>
  <si>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</si>
  <si>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</si>
  <si>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</si>
  <si>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</si>
  <si>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</si>
  <si>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</si>
  <si>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</si>
  <si>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</si>
  <si>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</si>
  <si>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</si>
  <si>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</si>
  <si>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</si>
  <si>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</si>
  <si>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</si>
  <si>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</si>
  <si>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</si>
  <si>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</si>
  <si>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</si>
  <si>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</si>
  <si>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</si>
  <si>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</si>
  <si>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</si>
  <si>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</si>
  <si>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</si>
  <si>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</si>
  <si>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</si>
  <si>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</si>
  <si>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</si>
  <si>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</si>
  <si>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</si>
  <si>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</si>
  <si>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</si>
  <si>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</si>
  <si>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</si>
  <si>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</si>
  <si>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</si>
  <si>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</si>
  <si>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</si>
  <si>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</si>
  <si>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</si>
  <si>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</si>
  <si>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</si>
  <si>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</si>
  <si>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</si>
  <si>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</si>
  <si>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</si>
  <si>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</si>
  <si>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</si>
  <si>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</si>
  <si>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</si>
  <si>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</si>
  <si>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</si>
  <si>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</si>
  <si>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</si>
  <si>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</si>
  <si>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</si>
  <si>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</si>
  <si>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</si>
  <si>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</si>
  <si>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</si>
  <si>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</si>
  <si>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</si>
  <si>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</si>
  <si>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</si>
  <si>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</si>
  <si>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</si>
  <si>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</si>
  <si>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</si>
  <si>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</si>
  <si>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</si>
  <si>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</si>
  <si>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</si>
  <si>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</si>
  <si>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</si>
  <si>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</si>
  <si>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</si>
  <si>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</si>
  <si>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</si>
  <si>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</si>
  <si>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</si>
  <si>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</si>
  <si>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</si>
  <si>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</si>
  <si>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</si>
  <si>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</si>
  <si>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</si>
  <si>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</si>
  <si>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</si>
  <si>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</si>
  <si>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</si>
  <si>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</si>
  <si>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</si>
  <si>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</si>
  <si>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</si>
  <si>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</si>
  <si>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</si>
  <si>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</si>
  <si>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</si>
  <si>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</si>
  <si>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</si>
  <si>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</si>
  <si>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</si>
  <si>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</si>
  <si>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</si>
  <si>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</si>
  <si>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</si>
  <si>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</si>
  <si>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</si>
  <si>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</si>
  <si>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</si>
  <si>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</si>
  <si>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</si>
  <si>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</si>
  <si>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</si>
  <si>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</si>
  <si>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</si>
  <si>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</si>
  <si>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</si>
  <si>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</si>
  <si>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</si>
  <si>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</si>
  <si>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</si>
  <si>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</si>
  <si>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</si>
  <si>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</si>
  <si>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</si>
  <si>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</si>
  <si>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</si>
  <si>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</si>
  <si>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</si>
  <si>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</si>
  <si>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</si>
  <si>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</si>
  <si>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</si>
  <si>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</si>
  <si>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</si>
  <si>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</si>
  <si>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</si>
  <si>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</si>
  <si>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</si>
  <si>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</si>
  <si>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</si>
  <si>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</si>
  <si>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</si>
  <si>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</si>
  <si>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</si>
  <si>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</si>
  <si>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</si>
  <si>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</si>
  <si>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</si>
  <si>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</si>
  <si>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</si>
  <si>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</si>
  <si>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</si>
  <si>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</si>
  <si>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</si>
  <si>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</si>
  <si>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</si>
  <si>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</si>
  <si>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</si>
  <si>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</si>
  <si>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</si>
  <si>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</si>
  <si>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</si>
  <si>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</si>
  <si>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</si>
  <si>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</si>
  <si>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</si>
  <si>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</si>
  <si>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</si>
  <si>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</si>
  <si>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</si>
  <si>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</si>
  <si>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</si>
  <si>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</si>
  <si>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</si>
  <si>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</si>
  <si>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</si>
  <si>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</si>
  <si>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</si>
  <si>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</si>
  <si>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</si>
  <si>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</si>
  <si>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</si>
  <si>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</si>
  <si>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</si>
  <si>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</si>
  <si>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</si>
  <si>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</si>
  <si>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</si>
  <si>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</si>
  <si>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</si>
  <si>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</si>
  <si>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</si>
  <si>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</si>
  <si>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</si>
  <si>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</si>
  <si>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</si>
  <si>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</si>
  <si>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</si>
  <si>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</si>
  <si>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</si>
  <si>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</si>
  <si>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</si>
  <si>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</si>
  <si>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</si>
  <si>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</si>
  <si>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</si>
  <si>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</si>
  <si>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</si>
  <si>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</si>
  <si>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</si>
  <si>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</si>
  <si>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</si>
  <si>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</si>
  <si>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</si>
  <si>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</si>
  <si>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</si>
  <si>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</si>
  <si>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</si>
  <si>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</si>
  <si>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</si>
  <si>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</si>
  <si>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</si>
  <si>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</si>
  <si>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</si>
  <si>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</si>
  <si>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</si>
  <si>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</si>
  <si>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</si>
  <si>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</si>
  <si>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</si>
  <si>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</si>
  <si>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</si>
  <si>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</si>
  <si>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</si>
  <si>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</si>
  <si>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</si>
  <si>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</si>
  <si>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</si>
  <si>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</si>
  <si>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</si>
  <si>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</si>
  <si>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</si>
  <si>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</si>
  <si>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</si>
  <si>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</si>
  <si>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</si>
  <si>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</si>
  <si>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</si>
  <si>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</si>
  <si>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</si>
  <si>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</si>
  <si>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</si>
  <si>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</si>
  <si>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</si>
  <si>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</si>
  <si>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</si>
  <si>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</si>
  <si>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</si>
  <si>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</si>
  <si>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</si>
  <si>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</si>
  <si>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</si>
  <si>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</si>
  <si>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</si>
  <si>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</si>
  <si>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</si>
  <si>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</si>
  <si>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</si>
  <si>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</si>
  <si>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</si>
  <si>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</si>
  <si>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</si>
  <si>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</si>
  <si>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</si>
  <si>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</si>
  <si>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</si>
  <si>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</si>
  <si>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</si>
  <si>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</si>
  <si>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</si>
  <si>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</si>
  <si>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</si>
  <si>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</si>
  <si>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</si>
  <si>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</si>
  <si>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</si>
  <si>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</si>
  <si>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</si>
  <si>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</si>
  <si>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</si>
  <si>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</si>
  <si>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</si>
  <si>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</si>
  <si>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</si>
  <si>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</si>
  <si>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</si>
  <si>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</si>
  <si>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</si>
  <si>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</si>
  <si>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</si>
  <si>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</si>
  <si>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</si>
  <si>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</si>
  <si>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</si>
  <si>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</si>
  <si>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</si>
  <si>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</si>
  <si>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</si>
  <si>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</si>
  <si>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</si>
  <si>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</si>
  <si>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</si>
  <si>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</si>
  <si>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</si>
  <si>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</si>
  <si>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</si>
  <si>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</si>
  <si>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</si>
  <si>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</si>
  <si>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</si>
  <si>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</si>
  <si>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</si>
  <si>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</si>
  <si>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</si>
  <si>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</si>
  <si>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</si>
  <si>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</si>
  <si>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</si>
  <si>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</si>
  <si>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</si>
  <si>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</si>
  <si>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</si>
  <si>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</si>
  <si>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</si>
  <si>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</si>
  <si>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</si>
  <si>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</si>
  <si>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</si>
  <si>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</si>
  <si>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</si>
  <si>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</si>
  <si>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</si>
  <si>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</si>
  <si>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</si>
  <si>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</si>
  <si>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</si>
  <si>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</si>
  <si>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</si>
  <si>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</si>
  <si>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</si>
  <si>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</si>
  <si>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</si>
  <si>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</si>
  <si>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</si>
  <si>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</si>
  <si>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</si>
  <si>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</si>
  <si>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</si>
  <si>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</si>
  <si>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</si>
  <si>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</si>
  <si>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</si>
  <si>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</si>
  <si>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</si>
  <si>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</si>
  <si>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</si>
  <si>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</si>
  <si>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</si>
  <si>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</si>
  <si>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</si>
  <si>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</si>
  <si>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</si>
  <si>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</si>
  <si>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</si>
  <si>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</si>
  <si>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</si>
  <si>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</si>
  <si>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</si>
  <si>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</si>
  <si>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</si>
  <si>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</si>
  <si>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</si>
  <si>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</si>
  <si>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</si>
  <si>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</si>
  <si>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</si>
  <si>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</si>
  <si>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</si>
  <si>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</si>
  <si>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</si>
  <si>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</si>
  <si>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</si>
  <si>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</si>
  <si>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</si>
  <si>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</si>
  <si>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</si>
  <si>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</si>
  <si>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</si>
  <si>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</si>
  <si>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</si>
  <si>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</si>
  <si>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</si>
  <si>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</si>
  <si>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</si>
  <si>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</si>
  <si>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</si>
  <si>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</si>
  <si>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</si>
  <si>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</si>
  <si>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</si>
  <si>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</si>
  <si>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</si>
  <si>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</si>
  <si>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</si>
  <si>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</si>
  <si>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</si>
  <si>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</si>
  <si>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</si>
  <si>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</si>
  <si>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</si>
  <si>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</si>
  <si>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</si>
  <si>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</si>
  <si>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</si>
  <si>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</si>
  <si>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</si>
  <si>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</si>
  <si>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</si>
  <si>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</si>
  <si>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</si>
  <si>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</si>
  <si>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</si>
  <si>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</si>
  <si>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</si>
  <si>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</si>
  <si>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</si>
  <si>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</si>
  <si>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</si>
  <si>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</si>
  <si>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</si>
  <si>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</si>
  <si>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</si>
  <si>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</si>
  <si>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</si>
  <si>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</si>
  <si>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</si>
  <si>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</si>
  <si>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</si>
  <si>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</si>
  <si>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</si>
  <si>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</si>
  <si>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</si>
  <si>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</si>
  <si>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</si>
  <si>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</si>
  <si>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</si>
  <si>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</si>
  <si>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</si>
  <si>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</si>
  <si>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</si>
  <si>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</si>
  <si>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</si>
  <si>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</si>
  <si>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</si>
  <si>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</si>
  <si>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</si>
  <si>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</si>
  <si>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</si>
  <si>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</si>
  <si>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</si>
  <si>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</si>
  <si>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</si>
  <si>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</si>
  <si>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</si>
  <si>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</si>
  <si>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</si>
  <si>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</si>
  <si>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</si>
  <si>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</si>
  <si>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</si>
  <si>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</si>
  <si>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</si>
  <si>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</si>
  <si>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</si>
  <si>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</si>
  <si>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</si>
  <si>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</si>
  <si>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</si>
  <si>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</si>
  <si>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</si>
  <si>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</si>
  <si>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</si>
  <si>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</si>
  <si>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</si>
  <si>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</si>
  <si>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</si>
  <si>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</si>
  <si>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</si>
  <si>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</si>
  <si>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</si>
  <si>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</si>
  <si>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</si>
  <si>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</si>
  <si>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</si>
  <si>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</si>
  <si>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</si>
  <si>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</si>
  <si>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</si>
  <si>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</si>
  <si>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</si>
  <si>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</si>
  <si>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</si>
  <si>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</si>
  <si>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</si>
  <si>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</si>
  <si>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</si>
  <si>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</si>
  <si>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</si>
  <si>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</si>
  <si>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</si>
  <si>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</si>
  <si>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</si>
  <si>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</si>
  <si>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</si>
  <si>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</si>
  <si>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</si>
  <si>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</si>
  <si>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</si>
  <si>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</si>
  <si>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</si>
  <si>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</si>
  <si>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</si>
  <si>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</si>
  <si>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</si>
  <si>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</si>
  <si>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</si>
  <si>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</si>
  <si>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</si>
  <si>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</si>
  <si>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</si>
  <si>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</si>
  <si>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</si>
  <si>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</si>
  <si>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</si>
  <si>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</si>
  <si>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</si>
  <si>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</si>
  <si>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</si>
  <si>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</si>
  <si>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</si>
  <si>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</si>
  <si>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</si>
  <si>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</si>
  <si>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</si>
  <si>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</si>
  <si>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</si>
  <si>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</si>
  <si>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</si>
  <si>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</si>
  <si>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</si>
  <si>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</si>
  <si>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</si>
  <si>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</si>
  <si>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</si>
  <si>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</si>
  <si>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</si>
  <si>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</si>
  <si>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</si>
  <si>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</si>
  <si>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</si>
  <si>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</si>
  <si>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</si>
  <si>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</si>
  <si>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</si>
  <si>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</si>
  <si>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</si>
  <si>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</si>
  <si>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</si>
  <si>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</si>
  <si>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</si>
  <si>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</si>
  <si>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</si>
  <si>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</si>
  <si>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</si>
  <si>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</si>
  <si>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</si>
  <si>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</si>
  <si>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</si>
  <si>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</si>
  <si>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</si>
  <si>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</si>
  <si>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</si>
  <si>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</si>
  <si>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</si>
  <si>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</si>
  <si>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</si>
  <si>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</si>
  <si>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</si>
  <si>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</si>
  <si>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</si>
  <si>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</si>
  <si>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</si>
  <si>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</si>
  <si>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</si>
  <si>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</si>
  <si>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</si>
  <si>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</si>
  <si>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</si>
  <si>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</si>
  <si>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</si>
  <si>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</si>
  <si>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</si>
  <si>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</si>
  <si>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</si>
  <si>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</si>
  <si>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</si>
  <si>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</si>
  <si>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</si>
  <si>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</si>
  <si>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</si>
  <si>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</si>
  <si>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</si>
  <si>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</si>
  <si>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</si>
  <si>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</si>
  <si>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</si>
  <si>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</si>
  <si>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</si>
  <si>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</si>
  <si>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</si>
  <si>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</si>
  <si>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</si>
  <si>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</si>
  <si>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</si>
  <si>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</si>
  <si>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</si>
  <si>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</si>
  <si>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</si>
  <si>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</si>
  <si>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</si>
  <si>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</si>
  <si>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</si>
  <si>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</si>
  <si>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</si>
  <si>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</si>
  <si>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</si>
  <si>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</si>
  <si>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</si>
  <si>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</si>
  <si>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</si>
  <si>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</si>
  <si>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</si>
  <si>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</si>
  <si>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</si>
  <si>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</si>
  <si>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</si>
  <si>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</si>
  <si>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</si>
  <si>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</si>
  <si>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</si>
  <si>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</si>
  <si>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</si>
  <si>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</si>
  <si>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</si>
  <si>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</si>
  <si>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</si>
  <si>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</si>
  <si>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</si>
  <si>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</si>
  <si>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</si>
  <si>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</si>
  <si>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</si>
  <si>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</si>
  <si>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</si>
  <si>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</si>
  <si>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</si>
  <si>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</si>
  <si>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</si>
  <si>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</si>
  <si>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</si>
  <si>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</si>
  <si>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</si>
  <si>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</si>
  <si>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</si>
  <si>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</si>
  <si>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</si>
  <si>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</si>
  <si>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</si>
  <si>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</si>
  <si>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</si>
  <si>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</si>
  <si>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</si>
  <si>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</si>
  <si>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</si>
  <si>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</si>
  <si>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</si>
  <si>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</si>
  <si>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</si>
  <si>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</si>
  <si>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</si>
  <si>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</si>
  <si>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</si>
  <si>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</si>
  <si>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</si>
  <si>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</si>
  <si>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</si>
  <si>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</si>
  <si>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</si>
  <si>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</si>
  <si>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</si>
  <si>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</si>
  <si>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</si>
  <si>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</si>
  <si>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</si>
  <si>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</si>
  <si>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</si>
  <si>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</si>
  <si>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</si>
  <si>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</si>
  <si>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</si>
  <si>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</si>
  <si>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</si>
  <si>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</si>
  <si>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</si>
  <si>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</si>
  <si>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</si>
  <si>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</si>
  <si>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</si>
  <si>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</si>
  <si>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</si>
  <si>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</si>
  <si>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</si>
  <si>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</si>
  <si>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</si>
  <si>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</si>
  <si>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</si>
  <si>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</si>
  <si>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</si>
  <si>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</si>
  <si>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</si>
  <si>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</si>
  <si>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</si>
  <si>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</si>
  <si>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</si>
  <si>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</si>
  <si>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</si>
  <si>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</si>
  <si>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</si>
  <si>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</si>
  <si>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</si>
  <si>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</si>
  <si>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</si>
  <si>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</si>
  <si>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</si>
  <si>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</si>
  <si>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</si>
  <si>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</si>
  <si>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</si>
  <si>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</si>
  <si>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</si>
  <si>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</si>
  <si>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</si>
  <si>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</si>
  <si>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</si>
  <si>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</si>
  <si>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</si>
  <si>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</si>
  <si>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</si>
  <si>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</si>
  <si>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</si>
  <si>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</si>
  <si>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</si>
  <si>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</si>
  <si>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</si>
  <si>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</si>
  <si>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</si>
  <si>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</si>
  <si>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</si>
  <si>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</si>
  <si>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</si>
  <si>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</si>
  <si>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</si>
  <si>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</si>
  <si>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</si>
  <si>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</si>
  <si>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</si>
  <si>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</si>
  <si>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</si>
  <si>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</si>
  <si>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</si>
  <si>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</si>
  <si>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</si>
  <si>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</si>
  <si>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</si>
  <si>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</si>
  <si>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</si>
  <si>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</si>
  <si>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</si>
  <si>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</si>
  <si>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</si>
  <si>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</si>
  <si>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</si>
  <si>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</si>
  <si>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</si>
  <si>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</si>
  <si>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</si>
  <si>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</si>
  <si>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</si>
  <si>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</si>
  <si>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</si>
  <si>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</si>
  <si>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</si>
  <si>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</si>
  <si>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</si>
  <si>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</si>
  <si>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</si>
  <si>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</si>
  <si>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</si>
  <si>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</si>
  <si>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</si>
  <si>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</si>
  <si>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</si>
  <si>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</si>
  <si>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</si>
  <si>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</si>
  <si>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</si>
  <si>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</si>
  <si>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</si>
  <si>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</si>
  <si>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</si>
  <si>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</si>
  <si>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</si>
  <si>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</si>
  <si>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</si>
  <si>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</si>
  <si>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</si>
  <si>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</si>
  <si>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</si>
  <si>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</si>
  <si>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</si>
  <si>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</si>
  <si>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</si>
  <si>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</si>
  <si>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</si>
  <si>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</si>
  <si>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</si>
  <si>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</si>
  <si>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</si>
  <si>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</si>
  <si>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</si>
  <si>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</si>
  <si>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</si>
  <si>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</si>
  <si>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</si>
  <si>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</si>
  <si>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</si>
  <si>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</si>
  <si>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</si>
  <si>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</si>
  <si>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</si>
  <si>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</si>
  <si>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</si>
  <si>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</si>
  <si>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</si>
  <si>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</si>
  <si>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</si>
  <si>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</si>
  <si>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</si>
  <si>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</si>
  <si>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</si>
  <si>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</si>
  <si>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</si>
  <si>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</si>
  <si>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</si>
  <si>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</si>
  <si>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</si>
  <si>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</si>
  <si>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</si>
  <si>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</si>
  <si>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</si>
  <si>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</si>
  <si>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</si>
  <si>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</si>
  <si>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</si>
  <si>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</si>
  <si>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</si>
  <si>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</si>
  <si>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</si>
  <si>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</si>
  <si>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</si>
  <si>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</si>
  <si>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</si>
  <si>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</si>
  <si>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</si>
  <si>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</si>
  <si>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</si>
  <si>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</si>
  <si>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</si>
  <si>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</si>
  <si>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</si>
  <si>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</si>
  <si>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</si>
  <si>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</si>
  <si>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</si>
  <si>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</si>
  <si>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</si>
  <si>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</si>
  <si>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</si>
  <si>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</si>
  <si>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</si>
  <si>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</si>
  <si>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</si>
  <si>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</si>
  <si>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</si>
  <si>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</si>
  <si>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</si>
  <si>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</si>
  <si>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</si>
  <si>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</si>
  <si>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</si>
  <si>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</si>
  <si>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</si>
  <si>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</si>
  <si>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</si>
  <si>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</si>
  <si>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</si>
  <si>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</si>
  <si>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</si>
  <si>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</si>
  <si>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</si>
  <si>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</si>
  <si>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</si>
  <si>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</si>
  <si>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</si>
  <si>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</si>
  <si>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</si>
  <si>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</si>
  <si>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</si>
  <si>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</si>
  <si>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</si>
  <si>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</si>
  <si>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</si>
  <si>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</si>
  <si>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</si>
  <si>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</si>
  <si>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</si>
  <si>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</si>
  <si>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</si>
  <si>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</si>
  <si>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</si>
  <si>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</si>
  <si>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</si>
  <si>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</si>
  <si>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</si>
  <si>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</si>
  <si>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</si>
  <si>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</si>
  <si>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</si>
  <si>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</si>
  <si>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</si>
  <si>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</si>
  <si>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</si>
  <si>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</si>
  <si>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</si>
  <si>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</si>
  <si>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</si>
  <si>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</si>
  <si>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</si>
  <si>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</si>
  <si>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</si>
  <si>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</si>
  <si>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</si>
  <si>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</si>
  <si>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</si>
  <si>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</si>
  <si>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</si>
  <si>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</si>
  <si>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</si>
  <si>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</si>
  <si>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</si>
  <si>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</si>
  <si>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</si>
  <si>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</si>
  <si>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</si>
  <si>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</si>
  <si>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</si>
  <si>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</si>
  <si>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</si>
  <si>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</si>
  <si>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</si>
  <si>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</si>
  <si>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</si>
  <si>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</si>
  <si>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</si>
  <si>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</si>
  <si>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</si>
  <si>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</si>
  <si>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</si>
  <si>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</si>
  <si>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</si>
  <si>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</si>
  <si>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</si>
  <si>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</si>
  <si>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</si>
  <si>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</si>
  <si>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</si>
  <si>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</si>
  <si>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</si>
  <si>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</si>
  <si>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</si>
  <si>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</si>
  <si>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</si>
  <si>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</si>
  <si>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</si>
  <si>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</si>
  <si>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</si>
  <si>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</si>
  <si>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</si>
  <si>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</si>
  <si>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</si>
  <si>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</si>
  <si>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</si>
  <si>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</si>
  <si>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</si>
  <si>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</si>
  <si>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</si>
  <si>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</si>
  <si>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</si>
  <si>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</si>
  <si>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</si>
  <si>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</si>
  <si>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</si>
  <si>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</si>
  <si>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</si>
  <si>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</si>
  <si>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</si>
  <si>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</si>
  <si>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</si>
  <si>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</si>
  <si>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</si>
  <si>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</si>
  <si>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</si>
  <si>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</si>
  <si>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</si>
  <si>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</si>
  <si>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</si>
  <si>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</si>
  <si>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</si>
  <si>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</si>
  <si>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</si>
  <si>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</si>
  <si>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</si>
  <si>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</si>
  <si>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</si>
  <si>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</si>
  <si>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</si>
  <si>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</si>
  <si>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</si>
  <si>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</si>
  <si>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</si>
  <si>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</si>
  <si>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</si>
  <si>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</si>
  <si>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</si>
  <si>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</si>
  <si>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</si>
  <si>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</si>
  <si>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</si>
  <si>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</si>
  <si>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</si>
  <si>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</si>
  <si>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</si>
  <si>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</si>
  <si>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</si>
  <si>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</si>
  <si>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</si>
  <si>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</si>
  <si>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</si>
  <si>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</si>
  <si>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</si>
  <si>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</si>
  <si>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</si>
  <si>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</si>
  <si>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</si>
  <si>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</si>
  <si>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</si>
  <si>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</si>
  <si>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</si>
  <si>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</si>
  <si>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</si>
  <si>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</si>
  <si>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</si>
  <si>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</si>
  <si>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</si>
  <si>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</si>
  <si>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</si>
  <si>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</si>
  <si>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</si>
  <si>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</si>
  <si>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</si>
  <si>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</si>
  <si>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</si>
  <si>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</si>
  <si>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</si>
  <si>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</si>
  <si>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</si>
  <si>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</si>
  <si>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</si>
  <si>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</si>
  <si>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</si>
  <si>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</si>
  <si>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</si>
  <si>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</si>
  <si>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</si>
  <si>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</si>
  <si>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</si>
  <si>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</si>
  <si>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</si>
  <si>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</si>
  <si>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</si>
  <si>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</si>
  <si>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</si>
  <si>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</si>
  <si>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</si>
  <si>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</si>
  <si>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</si>
  <si>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</si>
  <si>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</si>
  <si>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</si>
  <si>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</si>
  <si>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</si>
  <si>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</si>
  <si>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</si>
  <si>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</si>
  <si>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</si>
  <si>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</si>
  <si>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</si>
  <si>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</si>
  <si>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</si>
  <si>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</si>
  <si>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</si>
  <si>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</si>
  <si>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</si>
  <si>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</si>
  <si>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</si>
  <si>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</si>
  <si>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</si>
  <si>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</si>
  <si>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</si>
  <si>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</si>
  <si>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</si>
  <si>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</si>
  <si>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</si>
  <si>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</si>
  <si>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</si>
  <si>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</si>
  <si>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</si>
  <si>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</si>
  <si>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</si>
  <si>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</si>
  <si>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</si>
  <si>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</si>
  <si>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</si>
  <si>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</si>
  <si>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</si>
  <si>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</si>
  <si>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</si>
  <si>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</si>
  <si>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</si>
  <si>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</si>
  <si>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</si>
  <si>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</si>
  <si>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</si>
  <si>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</si>
  <si>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</si>
  <si>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</si>
  <si>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</si>
  <si>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</si>
  <si>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</si>
  <si>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</si>
  <si>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</si>
  <si>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</si>
  <si>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</si>
  <si>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</si>
  <si>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</si>
  <si>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</si>
  <si>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</si>
  <si>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</si>
  <si>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</si>
  <si>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</si>
  <si>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</si>
  <si>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</si>
  <si>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</si>
  <si>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</si>
  <si>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</si>
  <si>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</si>
  <si>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</si>
  <si>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</si>
  <si>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</si>
  <si>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</si>
  <si>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</si>
  <si>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</si>
  <si>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</si>
  <si>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</si>
  <si>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</si>
  <si>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</si>
  <si>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</si>
  <si>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</si>
  <si>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</si>
  <si>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</si>
  <si>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</si>
  <si>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</si>
  <si>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</si>
  <si>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</si>
  <si>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</si>
  <si>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</si>
  <si>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</si>
  <si>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</si>
  <si>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</si>
  <si>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</si>
  <si>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</si>
  <si>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</si>
  <si>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</si>
  <si>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</si>
  <si>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</si>
  <si>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</si>
  <si>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</si>
  <si>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</si>
  <si>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</si>
  <si>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</si>
  <si>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</si>
  <si>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</si>
  <si>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</si>
  <si>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</si>
  <si>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</si>
  <si>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</si>
  <si>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</si>
  <si>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</si>
  <si>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</si>
  <si>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</si>
  <si>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</si>
  <si>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</si>
  <si>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</si>
  <si>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</si>
  <si>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</si>
  <si>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</si>
  <si>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</si>
  <si>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</si>
  <si>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</si>
  <si>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</si>
  <si>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</si>
  <si>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</si>
  <si>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</si>
  <si>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</si>
  <si>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</si>
  <si>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</si>
  <si>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</si>
  <si>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</si>
  <si>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</si>
  <si>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</si>
  <si>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</si>
  <si>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</si>
  <si>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</si>
  <si>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</si>
  <si>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</si>
  <si>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</si>
  <si>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</si>
  <si>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</si>
  <si>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</si>
  <si>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</si>
  <si>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</si>
  <si>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</si>
  <si>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</si>
  <si>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</si>
  <si>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</si>
  <si>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</si>
  <si>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</si>
  <si>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</si>
  <si>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</si>
  <si>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</si>
  <si>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</si>
  <si>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</si>
  <si>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</si>
  <si>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</si>
  <si>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</si>
  <si>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</si>
  <si>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</si>
  <si>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</si>
  <si>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</si>
  <si>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</si>
  <si>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</si>
  <si>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</si>
  <si>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</si>
  <si>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</si>
  <si>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</si>
  <si>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</si>
  <si>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</si>
  <si>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</si>
  <si>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</si>
  <si>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</si>
  <si>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</si>
  <si>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</si>
  <si>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</si>
  <si>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</si>
  <si>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</si>
  <si>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</si>
  <si>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</si>
  <si>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</si>
  <si>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</si>
  <si>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</si>
  <si>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</si>
  <si>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</si>
  <si>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</si>
  <si>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</si>
  <si>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</si>
  <si>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</si>
  <si>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</si>
  <si>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</si>
  <si>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</si>
  <si>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</si>
  <si>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</si>
  <si>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</si>
  <si>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</si>
  <si>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</si>
  <si>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</si>
  <si>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</si>
  <si>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</si>
  <si>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</si>
  <si>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</si>
  <si>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</si>
  <si>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</si>
  <si>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</si>
  <si>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</si>
  <si>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</si>
  <si>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</si>
  <si>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</si>
  <si>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</si>
  <si>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</si>
  <si>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</si>
  <si>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</si>
  <si>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</si>
  <si>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</si>
  <si>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</si>
  <si>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</si>
  <si>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</si>
  <si>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</si>
  <si>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</si>
  <si>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</si>
  <si>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</si>
  <si>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</si>
  <si>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</si>
  <si>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</si>
  <si>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</si>
  <si>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</si>
  <si>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</si>
  <si>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</si>
  <si>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</si>
  <si>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</si>
  <si>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</si>
  <si>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</si>
  <si>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</si>
  <si>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</si>
  <si>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</si>
  <si>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</si>
  <si>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</si>
  <si>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</si>
  <si>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</si>
  <si>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</si>
  <si>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</si>
  <si>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</si>
  <si>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</si>
  <si>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</si>
  <si>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</si>
  <si>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</si>
  <si>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</si>
  <si>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</si>
  <si>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</si>
  <si>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</si>
  <si>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</si>
  <si>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</si>
  <si>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</si>
  <si>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</si>
  <si>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</si>
  <si>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</si>
  <si>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</si>
  <si>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</si>
  <si>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</si>
  <si>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</si>
  <si>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</si>
  <si>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</si>
  <si>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</si>
  <si>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</si>
  <si>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</si>
  <si>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</si>
  <si>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</si>
  <si>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</si>
  <si>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</si>
  <si>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</si>
  <si>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</si>
  <si>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</si>
  <si>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</si>
  <si>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</si>
  <si>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</si>
  <si>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</si>
  <si>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</si>
  <si>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</si>
  <si>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</si>
  <si>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</si>
  <si>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</si>
  <si>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</si>
  <si>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</si>
  <si>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</si>
  <si>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</si>
  <si>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</si>
  <si>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</si>
  <si>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</si>
  <si>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</si>
  <si>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</si>
  <si>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</si>
  <si>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</si>
  <si>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</si>
  <si>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</si>
  <si>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</si>
  <si>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</si>
  <si>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</si>
  <si>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</si>
  <si>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</si>
  <si>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</si>
  <si>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</si>
  <si>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</si>
  <si>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</si>
  <si>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</si>
  <si>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</si>
  <si>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</si>
  <si>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</si>
  <si>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</si>
  <si>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</si>
  <si>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</si>
  <si>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</si>
  <si>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</si>
  <si>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</si>
  <si>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</si>
  <si>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</si>
  <si>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</si>
  <si>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</si>
  <si>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</si>
  <si>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</si>
  <si>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</si>
  <si>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</si>
  <si>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</si>
  <si>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</si>
  <si>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</si>
  <si>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</si>
  <si>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</si>
  <si>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</si>
  <si>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</si>
  <si>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</si>
  <si>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</si>
  <si>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</si>
  <si>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</si>
  <si>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</si>
  <si>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</si>
  <si>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</si>
  <si>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</si>
  <si>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</si>
  <si>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</si>
  <si>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</si>
  <si>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</si>
  <si>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</si>
  <si>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</si>
  <si>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</si>
  <si>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</si>
  <si>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</si>
  <si>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</si>
  <si>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</si>
  <si>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</si>
  <si>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</si>
  <si>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</si>
  <si>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</si>
  <si>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</si>
  <si>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</si>
  <si>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</si>
  <si>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</si>
  <si>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</si>
  <si>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</si>
  <si>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</si>
  <si>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</si>
  <si>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</si>
  <si>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</si>
  <si>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</si>
  <si>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</si>
  <si>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</si>
  <si>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</si>
  <si>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</si>
  <si>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</si>
  <si>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</si>
  <si>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</si>
  <si>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</si>
  <si>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</si>
  <si>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</si>
  <si>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</si>
  <si>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</si>
  <si>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</si>
  <si>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</si>
  <si>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</si>
  <si>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</si>
  <si>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</si>
  <si>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</si>
  <si>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</si>
  <si>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</si>
  <si>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</si>
  <si>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</si>
  <si>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</si>
  <si>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</si>
  <si>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</si>
  <si>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</si>
  <si>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</si>
  <si>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</si>
  <si>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</si>
  <si>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</si>
  <si>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</si>
  <si>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</si>
  <si>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</si>
  <si>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</si>
  <si>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</si>
  <si>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</si>
  <si>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</si>
  <si>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</si>
  <si>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</si>
  <si>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</si>
  <si>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</si>
  <si>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</si>
  <si>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</si>
  <si>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</si>
  <si>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</si>
  <si>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</si>
  <si>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</si>
  <si>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</si>
  <si>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</si>
  <si>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</si>
  <si>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</si>
  <si>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</si>
  <si>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</si>
  <si>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</si>
  <si>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</si>
  <si>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</si>
  <si>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</si>
  <si>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</si>
  <si>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</si>
  <si>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</si>
  <si>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</si>
  <si>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</si>
  <si>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</si>
  <si>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</si>
  <si>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</si>
  <si>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</si>
  <si>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</si>
  <si>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</si>
  <si>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</si>
  <si>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</si>
  <si>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</si>
  <si>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</si>
  <si>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</si>
  <si>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</si>
  <si>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</si>
  <si>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</si>
  <si>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</si>
  <si>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</si>
  <si>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</si>
  <si>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</si>
  <si>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</si>
  <si>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</si>
  <si>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</si>
  <si>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</si>
  <si>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</si>
  <si>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</si>
  <si>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</si>
  <si>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</si>
  <si>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</si>
  <si>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</si>
  <si>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</si>
  <si>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</si>
  <si>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</si>
  <si>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</si>
  <si>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</si>
  <si>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</si>
  <si>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</si>
  <si>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</si>
  <si>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</si>
  <si>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</si>
  <si>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</si>
  <si>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</si>
  <si>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</si>
  <si>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</si>
  <si>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</si>
  <si>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</si>
  <si>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</si>
  <si>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</si>
  <si>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</si>
  <si>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</si>
  <si>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</si>
  <si>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</si>
  <si>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</si>
  <si>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</si>
  <si>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</si>
  <si>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</si>
  <si>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</si>
  <si>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</si>
  <si>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</si>
  <si>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</si>
  <si>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</si>
  <si>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</si>
  <si>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</si>
  <si>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</si>
  <si>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</si>
  <si>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</si>
  <si>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</si>
  <si>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</si>
  <si>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</si>
  <si>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</si>
  <si>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</si>
  <si>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</si>
  <si>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</si>
  <si>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</si>
  <si>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</si>
  <si>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</si>
  <si>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</si>
  <si>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</si>
  <si>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</si>
  <si>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</si>
  <si>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</si>
  <si>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</si>
  <si>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</si>
  <si>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</si>
  <si>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</si>
  <si>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</si>
  <si>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</si>
  <si>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</si>
  <si>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</si>
  <si>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</si>
  <si>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</si>
  <si>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</si>
  <si>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</si>
  <si>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</si>
  <si>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</si>
  <si>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</si>
  <si>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</si>
  <si>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</si>
  <si>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</si>
  <si>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</si>
  <si>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</si>
  <si>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</si>
  <si>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</si>
  <si>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</si>
  <si>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</si>
  <si>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</si>
  <si>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</si>
  <si>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</si>
  <si>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</si>
  <si>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</si>
  <si>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</si>
  <si>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</si>
  <si>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</si>
  <si>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</si>
  <si>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</si>
  <si>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</si>
  <si>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</si>
  <si>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</si>
  <si>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</si>
  <si>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</si>
  <si>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</si>
  <si>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</si>
  <si>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</si>
  <si>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</si>
  <si>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</si>
  <si>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</si>
  <si>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</si>
  <si>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</si>
  <si>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</si>
  <si>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</si>
  <si>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</si>
  <si>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</si>
  <si>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</si>
  <si>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</si>
  <si>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</si>
  <si>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</si>
  <si>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</si>
  <si>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</si>
  <si>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</si>
  <si>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</si>
  <si>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</si>
  <si>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</si>
  <si>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</si>
  <si>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</si>
  <si>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</si>
  <si>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</si>
  <si>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</si>
  <si>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</si>
  <si>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</si>
  <si>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</si>
  <si>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</si>
  <si>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</si>
  <si>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</si>
  <si>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</si>
  <si>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</si>
  <si>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</si>
  <si>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</si>
  <si>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</si>
  <si>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</si>
  <si>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</si>
  <si>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</si>
  <si>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</si>
  <si>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</si>
  <si>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</si>
  <si>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</si>
  <si>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</si>
  <si>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</si>
  <si>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</si>
  <si>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</si>
  <si>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</si>
  <si>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</si>
  <si>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</si>
  <si>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</si>
  <si>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</si>
  <si>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</si>
  <si>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</si>
  <si>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</si>
  <si>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</si>
  <si>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</si>
  <si>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</si>
  <si>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</si>
  <si>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</si>
  <si>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</si>
  <si>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</si>
  <si>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</si>
  <si>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</si>
  <si>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</si>
  <si>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</si>
  <si>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</si>
  <si>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</si>
  <si>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</si>
  <si>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</si>
  <si>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</si>
  <si>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</si>
  <si>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</si>
  <si>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</si>
  <si>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</si>
  <si>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</si>
  <si>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</si>
  <si>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</si>
  <si>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</si>
  <si>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</si>
  <si>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</si>
  <si>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</si>
  <si>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</si>
  <si>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</si>
  <si>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</si>
  <si>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</si>
  <si>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</si>
  <si>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</si>
  <si>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</si>
  <si>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</si>
  <si>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</si>
  <si>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</si>
  <si>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</si>
  <si>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</si>
  <si>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</si>
  <si>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</si>
  <si>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</si>
  <si>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</si>
  <si>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</si>
  <si>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</si>
  <si>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</si>
  <si>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</si>
  <si>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</si>
  <si>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</si>
  <si>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</si>
  <si>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</si>
  <si>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</si>
  <si>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</si>
  <si>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</si>
  <si>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</si>
  <si>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</si>
  <si>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</si>
  <si>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</si>
  <si>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</si>
  <si>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</si>
  <si>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</si>
  <si>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</si>
  <si>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</si>
  <si>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</si>
  <si>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</si>
  <si>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</si>
  <si>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</si>
  <si>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</si>
  <si>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</si>
  <si>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</si>
  <si>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</si>
  <si>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</si>
  <si>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</si>
  <si>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</si>
  <si>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</si>
  <si>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</si>
  <si>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</si>
  <si>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</si>
  <si>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</si>
  <si>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</si>
  <si>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</si>
  <si>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</si>
  <si>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</si>
  <si>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</si>
  <si>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</si>
  <si>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</si>
  <si>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</si>
  <si>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</si>
  <si>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</si>
  <si>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</si>
  <si>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</si>
  <si>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</si>
  <si>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</si>
  <si>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</si>
  <si>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</si>
  <si>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</si>
  <si>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</si>
  <si>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</si>
  <si>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</si>
  <si>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</si>
  <si>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</si>
  <si>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</si>
  <si>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</si>
  <si>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</si>
  <si>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</si>
  <si>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</si>
  <si>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</si>
  <si>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</si>
  <si>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</si>
  <si>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</si>
  <si>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</si>
  <si>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</si>
  <si>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</si>
  <si>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</si>
  <si>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</si>
  <si>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</si>
  <si>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</si>
  <si>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</si>
  <si>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</si>
  <si>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</si>
  <si>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</si>
  <si>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</si>
  <si>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</si>
  <si>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</si>
  <si>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</si>
  <si>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</si>
  <si>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</si>
  <si>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</si>
  <si>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</si>
  <si>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</si>
  <si>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</si>
  <si>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</si>
  <si>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</si>
  <si>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</si>
  <si>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</si>
  <si>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</si>
  <si>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</si>
  <si>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</si>
  <si>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</si>
  <si>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</si>
  <si>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</si>
  <si>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</si>
  <si>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</si>
  <si>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</si>
  <si>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</si>
  <si>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</si>
  <si>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</si>
  <si>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</si>
  <si>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</si>
  <si>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</si>
  <si>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</si>
  <si>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</si>
  <si>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</si>
  <si>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</si>
  <si>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</si>
  <si>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</si>
  <si>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</si>
  <si>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</si>
  <si>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</si>
  <si>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</si>
  <si>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</si>
  <si>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</si>
  <si>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</si>
  <si>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</si>
  <si>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</si>
  <si>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</si>
  <si>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</si>
  <si>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</si>
  <si>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</si>
  <si>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</si>
  <si>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</si>
  <si>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</si>
  <si>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</si>
  <si>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</si>
  <si>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</si>
  <si>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</si>
  <si>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</si>
  <si>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</si>
  <si>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</si>
  <si>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</si>
  <si>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</si>
  <si>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</si>
  <si>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</si>
  <si>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</si>
  <si>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</si>
  <si>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</si>
  <si>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</si>
  <si>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</si>
  <si>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</si>
  <si>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</si>
  <si>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</si>
  <si>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</si>
  <si>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</si>
  <si>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</si>
  <si>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</si>
  <si>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</si>
  <si>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</si>
  <si>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</si>
  <si>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</si>
  <si>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</si>
  <si>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</si>
  <si>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</si>
  <si>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</si>
  <si>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</si>
  <si>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</si>
  <si>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</si>
  <si>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</si>
  <si>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</si>
  <si>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</si>
  <si>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</si>
  <si>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</si>
  <si>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</si>
  <si>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</si>
  <si>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</si>
  <si>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</si>
  <si>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</si>
  <si>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</si>
  <si>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</si>
  <si>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</si>
  <si>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</si>
  <si>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</si>
  <si>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</si>
  <si>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</si>
  <si>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</si>
  <si>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</si>
  <si>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</si>
  <si>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</si>
  <si>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</si>
  <si>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</si>
  <si>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</si>
  <si>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</si>
  <si>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</si>
  <si>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</si>
  <si>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</si>
  <si>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</si>
  <si>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</si>
  <si>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</si>
  <si>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</si>
  <si>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</si>
  <si>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</si>
  <si>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</si>
  <si>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</si>
  <si>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</si>
  <si>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</si>
  <si>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</si>
  <si>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</si>
  <si>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</si>
  <si>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</si>
  <si>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</si>
  <si>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</si>
  <si>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</si>
  <si>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</si>
  <si>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</si>
  <si>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</si>
  <si>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</si>
  <si>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</si>
  <si>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</si>
  <si>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</si>
  <si>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</si>
  <si>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</si>
  <si>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</si>
  <si>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</si>
  <si>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</si>
  <si>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</si>
  <si>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</si>
  <si>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</si>
  <si>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</si>
  <si>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</si>
  <si>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</si>
  <si>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</si>
  <si>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</si>
  <si>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</si>
  <si>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</si>
  <si>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</si>
  <si>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</si>
  <si>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</si>
  <si>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</si>
  <si>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</si>
  <si>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</si>
  <si>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</si>
  <si>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</si>
  <si>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</si>
  <si>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</si>
  <si>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</si>
  <si>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</si>
  <si>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</si>
  <si>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</si>
  <si>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</si>
  <si>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</si>
  <si>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</si>
  <si>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</si>
  <si>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</si>
  <si>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</si>
  <si>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</si>
  <si>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</si>
  <si>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</si>
  <si>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</si>
  <si>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</si>
  <si>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</si>
  <si>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</si>
  <si>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</si>
  <si>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</si>
  <si>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</si>
  <si>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</si>
  <si>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</si>
  <si>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</si>
  <si>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</si>
  <si>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</si>
  <si>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</si>
  <si>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</si>
  <si>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</si>
  <si>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</si>
  <si>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</si>
  <si>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</si>
  <si>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</si>
  <si>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</si>
  <si>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</si>
  <si>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</si>
  <si>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</si>
  <si>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</si>
  <si>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</si>
  <si>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</si>
  <si>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</si>
  <si>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</si>
  <si>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</si>
  <si>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</si>
  <si>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</si>
  <si>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</si>
  <si>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</si>
  <si>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</si>
  <si>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</si>
  <si>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</si>
  <si>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</si>
  <si>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</si>
  <si>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</si>
  <si>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</si>
  <si>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</si>
  <si>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</si>
  <si>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</si>
  <si>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</si>
  <si>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</si>
  <si>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</si>
  <si>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</si>
  <si>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</si>
  <si>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</si>
  <si>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</si>
  <si>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</si>
  <si>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</si>
  <si>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</si>
  <si>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</si>
  <si>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</si>
  <si>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</si>
  <si>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</si>
  <si>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</si>
  <si>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</si>
  <si>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</si>
  <si>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</si>
  <si>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</si>
  <si>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</si>
  <si>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</si>
  <si>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</si>
  <si>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</si>
  <si>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</si>
  <si>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</si>
  <si>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</si>
  <si>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</si>
  <si>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</si>
  <si>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</si>
  <si>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</si>
  <si>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</si>
  <si>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</si>
  <si>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</si>
  <si>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</si>
  <si>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</si>
  <si>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</si>
  <si>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</si>
  <si>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</si>
  <si>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</si>
  <si>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</si>
  <si>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</si>
  <si>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</si>
  <si>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</si>
  <si>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</si>
  <si>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</si>
  <si>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</si>
  <si>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</si>
  <si>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</si>
  <si>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</si>
  <si>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</si>
  <si>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</si>
  <si>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</si>
  <si>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</si>
  <si>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</si>
  <si>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</si>
  <si>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</si>
  <si>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</si>
  <si>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</si>
  <si>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</si>
  <si>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</si>
  <si>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</si>
  <si>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</si>
  <si>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</si>
  <si>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</si>
  <si>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</si>
  <si>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</si>
  <si>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</si>
  <si>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</si>
  <si>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</si>
  <si>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</si>
  <si>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</si>
  <si>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</si>
  <si>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</si>
  <si>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</si>
  <si>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</si>
  <si>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</si>
  <si>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</si>
  <si>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</si>
  <si>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</si>
  <si>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</si>
  <si>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</si>
  <si>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</si>
  <si>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</si>
  <si>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</si>
  <si>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</si>
  <si>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</si>
  <si>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</si>
  <si>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</si>
  <si>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</si>
  <si>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</si>
  <si>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</si>
  <si>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</si>
  <si>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</si>
  <si>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</si>
  <si>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</si>
  <si>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</si>
  <si>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</si>
  <si>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</si>
  <si>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</si>
  <si>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</si>
  <si>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</si>
  <si>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</si>
  <si>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</si>
  <si>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</si>
  <si>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</si>
  <si>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</si>
  <si>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</si>
  <si>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</si>
  <si>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</si>
  <si>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</si>
  <si>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</si>
  <si>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</si>
  <si>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</si>
  <si>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</si>
  <si>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</si>
  <si>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</si>
  <si>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</si>
  <si>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</si>
  <si>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</si>
  <si>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</si>
  <si>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</si>
  <si>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</si>
  <si>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</si>
  <si>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</si>
  <si>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</si>
  <si>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</si>
  <si>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</si>
  <si>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</si>
  <si>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</si>
  <si>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</si>
  <si>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</si>
  <si>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</si>
  <si>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</si>
  <si>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</si>
  <si>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</si>
  <si>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</si>
  <si>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</si>
  <si>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</si>
  <si>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</si>
  <si>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</si>
  <si>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</si>
  <si>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</si>
  <si>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</si>
  <si>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</si>
  <si>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</si>
  <si>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</si>
  <si>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</si>
  <si>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</si>
  <si>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</si>
  <si>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</si>
  <si>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</si>
  <si>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</si>
  <si>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</si>
  <si>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</si>
  <si>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</si>
  <si>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</si>
  <si>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</si>
  <si>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</si>
  <si>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</si>
  <si>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</si>
  <si>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</si>
  <si>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</si>
  <si>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</si>
  <si>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</si>
  <si>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</si>
  <si>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</si>
  <si>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</si>
  <si>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</si>
  <si>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</si>
  <si>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</si>
  <si>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</si>
  <si>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</si>
  <si>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</si>
  <si>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</si>
  <si>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</si>
  <si>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</si>
  <si>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</si>
  <si>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</si>
  <si>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</si>
  <si>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</si>
  <si>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</si>
  <si>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</si>
  <si>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</si>
  <si>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</si>
  <si>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</si>
  <si>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</si>
  <si>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</si>
  <si>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</si>
  <si>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</si>
  <si>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</si>
  <si>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</si>
  <si>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</si>
  <si>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</si>
  <si>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</si>
  <si>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</si>
  <si>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</si>
  <si>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</si>
  <si>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</si>
  <si>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</si>
  <si>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</si>
  <si>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</si>
  <si>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</si>
  <si>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</si>
  <si>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</si>
  <si>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</si>
  <si>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</si>
  <si>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</si>
  <si>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</si>
  <si>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</si>
  <si>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</si>
  <si>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</si>
  <si>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</si>
  <si>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</si>
  <si>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</si>
  <si>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</si>
  <si>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</si>
  <si>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</si>
  <si>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</si>
  <si>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</si>
  <si>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</si>
  <si>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</si>
  <si>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</si>
  <si>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</si>
  <si>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</si>
  <si>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</si>
  <si>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</si>
  <si>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</si>
  <si>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</si>
  <si>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</si>
  <si>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</si>
  <si>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</si>
  <si>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</si>
  <si>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</si>
  <si>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</si>
  <si>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</si>
  <si>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</si>
  <si>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</si>
  <si>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</si>
  <si>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</si>
  <si>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</si>
  <si>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</si>
  <si>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</si>
  <si>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</si>
  <si>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</si>
  <si>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</si>
  <si>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</si>
  <si>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</si>
  <si>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</si>
  <si>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</si>
  <si>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</si>
  <si>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</si>
  <si>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</si>
  <si>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</si>
  <si>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</si>
  <si>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</si>
  <si>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</si>
  <si>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</si>
  <si>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</si>
  <si>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</si>
  <si>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</si>
  <si>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</si>
  <si>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</si>
  <si>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</si>
  <si>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</si>
  <si>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</si>
  <si>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</si>
  <si>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</si>
  <si>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</si>
  <si>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</si>
  <si>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</si>
  <si>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</si>
  <si>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</si>
  <si>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</si>
  <si>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</si>
  <si>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</si>
  <si>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</si>
  <si>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</si>
  <si>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</si>
  <si>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</si>
  <si>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</si>
  <si>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</si>
  <si>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</si>
  <si>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</si>
  <si>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</si>
  <si>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</si>
  <si>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</si>
  <si>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</si>
  <si>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</si>
  <si>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</si>
  <si>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</si>
  <si>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</si>
  <si>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</si>
  <si>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</si>
  <si>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</si>
  <si>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</si>
  <si>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</si>
  <si>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</si>
  <si>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</si>
  <si>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</si>
  <si>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</si>
  <si>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</si>
  <si>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</si>
  <si>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</si>
  <si>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</si>
  <si>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</si>
  <si>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</si>
  <si>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</si>
  <si>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</si>
  <si>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</si>
  <si>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</si>
  <si>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</si>
  <si>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</si>
  <si>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</si>
  <si>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</si>
  <si>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</si>
  <si>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</si>
  <si>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</si>
  <si>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</si>
  <si>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</si>
  <si>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</si>
  <si>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</si>
  <si>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</si>
  <si>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</si>
  <si>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</si>
  <si>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</si>
  <si>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</si>
  <si>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</si>
  <si>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</si>
  <si>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</si>
  <si>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</si>
  <si>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</si>
  <si>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</si>
  <si>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</si>
  <si>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</si>
  <si>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</si>
  <si>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</si>
  <si>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</si>
  <si>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</si>
  <si>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</si>
  <si>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</si>
  <si>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</si>
  <si>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</si>
  <si>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</si>
  <si>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</si>
  <si>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</si>
  <si>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</si>
  <si>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</si>
  <si>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</si>
  <si>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</si>
  <si>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</si>
  <si>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</si>
  <si>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</si>
  <si>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</si>
  <si>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</si>
  <si>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</si>
  <si>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</si>
  <si>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</si>
  <si>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</si>
  <si>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</si>
  <si>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</si>
  <si>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</si>
  <si>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</si>
  <si>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</si>
  <si>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</si>
  <si>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</si>
  <si>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</si>
  <si>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</si>
  <si>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</si>
  <si>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</si>
  <si>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</si>
  <si>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</si>
  <si>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</si>
  <si>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</si>
  <si>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</si>
  <si>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</si>
  <si>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</si>
  <si>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</si>
  <si>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</si>
  <si>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</si>
  <si>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</si>
  <si>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</si>
  <si>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</si>
  <si>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</si>
  <si>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</si>
  <si>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</si>
  <si>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</si>
  <si>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</si>
  <si>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</si>
  <si>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</si>
  <si>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</si>
  <si>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</si>
  <si>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</si>
  <si>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</si>
  <si>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</si>
  <si>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</si>
  <si>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</si>
  <si>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</si>
  <si>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</si>
  <si>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</si>
  <si>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</si>
  <si>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</si>
  <si>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</si>
  <si>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</si>
  <si>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</si>
  <si>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</si>
  <si>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</si>
  <si>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</si>
  <si>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</si>
  <si>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</si>
  <si>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</si>
  <si>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</si>
  <si>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</si>
  <si>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</si>
  <si>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</si>
  <si>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</si>
  <si>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</si>
  <si>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</si>
  <si>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</si>
  <si>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</si>
  <si>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</si>
  <si>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</si>
  <si>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</si>
  <si>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</si>
  <si>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</si>
  <si>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</si>
  <si>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</si>
  <si>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</si>
  <si>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</si>
  <si>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</si>
  <si>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</si>
  <si>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</si>
  <si>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</si>
  <si>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</si>
  <si>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</si>
  <si>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</si>
  <si>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</si>
  <si>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</si>
  <si>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</si>
  <si>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</si>
  <si>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</si>
  <si>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</si>
  <si>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</si>
  <si>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</si>
  <si>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</si>
  <si>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</si>
  <si>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</si>
  <si>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</si>
  <si>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</si>
  <si>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</si>
  <si>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</si>
  <si>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</si>
  <si>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</si>
  <si>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</si>
  <si>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</si>
  <si>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</si>
  <si>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</si>
  <si>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</si>
  <si>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</si>
  <si>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</si>
  <si>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</si>
  <si>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</si>
  <si>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</si>
  <si>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</si>
  <si>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</si>
  <si>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</si>
  <si>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</si>
  <si>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</si>
  <si>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</si>
  <si>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</si>
  <si>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</si>
  <si>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</si>
  <si>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</si>
  <si>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</si>
  <si>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</si>
  <si>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</si>
  <si>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</si>
  <si>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</si>
  <si>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</si>
  <si>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</si>
  <si>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</si>
  <si>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</si>
  <si>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</si>
  <si>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</si>
  <si>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</si>
  <si>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</si>
  <si>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</si>
  <si>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</si>
  <si>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</si>
  <si>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</si>
  <si>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</si>
  <si>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</si>
  <si>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</si>
  <si>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</si>
  <si>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</si>
  <si>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</si>
  <si>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</si>
  <si>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</si>
  <si>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</si>
  <si>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</si>
  <si>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</si>
  <si>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</si>
  <si>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</si>
  <si>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</si>
  <si>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</si>
  <si>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</si>
  <si>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</si>
  <si>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</si>
  <si>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</si>
  <si>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</si>
  <si>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</si>
  <si>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</si>
  <si>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</si>
  <si>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</si>
  <si>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</si>
  <si>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</si>
  <si>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</si>
  <si>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</si>
  <si>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</si>
  <si>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</si>
  <si>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</si>
  <si>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</si>
  <si>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</si>
  <si>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</si>
  <si>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</si>
  <si>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</si>
  <si>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</si>
  <si>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</si>
  <si>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</si>
  <si>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</si>
  <si>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</si>
  <si>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</si>
  <si>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</si>
  <si>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</si>
  <si>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</si>
  <si>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</si>
  <si>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</si>
  <si>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</si>
  <si>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</si>
  <si>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</si>
  <si>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</si>
  <si>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</si>
  <si>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</si>
  <si>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</si>
  <si>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</si>
  <si>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</si>
  <si>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</si>
  <si>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</si>
  <si>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</si>
  <si>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</si>
  <si>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</si>
  <si>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</si>
  <si>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</si>
  <si>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</si>
  <si>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</si>
  <si>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</si>
  <si>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</si>
  <si>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</si>
  <si>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</si>
  <si>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</si>
  <si>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</si>
  <si>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</si>
  <si>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</si>
  <si>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</si>
  <si>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</si>
  <si>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</si>
  <si>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</si>
  <si>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</si>
  <si>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</si>
  <si>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</si>
  <si>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</si>
  <si>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</si>
  <si>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</si>
  <si>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</si>
  <si>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</si>
  <si>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</si>
  <si>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</si>
  <si>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</si>
  <si>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</si>
  <si>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</si>
  <si>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</si>
  <si>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</si>
  <si>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</si>
  <si>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</si>
  <si>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</si>
  <si>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</si>
  <si>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</si>
  <si>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</si>
  <si>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</si>
  <si>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</si>
  <si>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</si>
  <si>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</si>
  <si>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</si>
  <si>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</si>
  <si>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</si>
  <si>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</si>
  <si>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</si>
  <si>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</si>
  <si>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</si>
  <si>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</si>
  <si>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</si>
  <si>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</si>
  <si>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</si>
  <si>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</si>
  <si>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</si>
  <si>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</si>
  <si>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</si>
  <si>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</si>
  <si>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</si>
  <si>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</si>
  <si>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</si>
  <si>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</si>
  <si>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</si>
  <si>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</si>
  <si>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</si>
  <si>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</si>
  <si>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</si>
  <si>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</si>
  <si>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</si>
  <si>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</si>
  <si>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</si>
  <si>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</si>
  <si>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</si>
  <si>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</si>
  <si>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</si>
  <si>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</si>
  <si>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</si>
  <si>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</si>
  <si>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</si>
  <si>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</si>
  <si>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</si>
  <si>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</si>
  <si>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</si>
  <si>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</si>
  <si>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</si>
  <si>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</si>
  <si>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</si>
  <si>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</si>
  <si>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</si>
  <si>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</si>
  <si>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</si>
  <si>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</si>
  <si>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</si>
  <si>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</si>
  <si>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</si>
  <si>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</si>
  <si>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</si>
  <si>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</si>
  <si>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</si>
  <si>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</si>
  <si>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</si>
  <si>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</si>
  <si>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</si>
  <si>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</si>
  <si>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</si>
  <si>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</si>
  <si>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</si>
  <si>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</si>
  <si>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</si>
  <si>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</si>
  <si>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</si>
  <si>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</si>
  <si>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</si>
  <si>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</si>
  <si>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</si>
  <si>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</si>
  <si>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</si>
  <si>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</si>
  <si>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</si>
  <si>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</si>
  <si>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</si>
  <si>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</si>
  <si>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</si>
  <si>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</si>
  <si>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</si>
  <si>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</si>
  <si>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</si>
  <si>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</si>
  <si>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</si>
  <si>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</si>
  <si>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</si>
  <si>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</si>
  <si>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</si>
  <si>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</si>
  <si>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</si>
  <si>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</si>
  <si>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</si>
  <si>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</si>
  <si>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</si>
  <si>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</si>
  <si>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</si>
  <si>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</si>
  <si>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</si>
  <si>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</si>
  <si>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</si>
  <si>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</si>
  <si>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</si>
  <si>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</si>
  <si>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</si>
  <si>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</si>
  <si>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</si>
  <si>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</si>
  <si>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</si>
  <si>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</si>
  <si>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</si>
  <si>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</si>
  <si>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</si>
  <si>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</si>
  <si>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</si>
  <si>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</si>
  <si>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</si>
  <si>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</si>
  <si>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</si>
  <si>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</si>
  <si>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</si>
  <si>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</si>
  <si>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</si>
  <si>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</si>
  <si>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</si>
  <si>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</si>
  <si>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</si>
  <si>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</si>
  <si>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</si>
  <si>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</si>
  <si>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</si>
  <si>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</si>
  <si>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</si>
  <si>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</si>
  <si>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</si>
  <si>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</si>
  <si>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</si>
  <si>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</si>
  <si>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</si>
  <si>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</si>
  <si>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</si>
  <si>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</si>
  <si>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</si>
  <si>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</si>
  <si>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</si>
  <si>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</si>
  <si>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</si>
  <si>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</si>
  <si>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</si>
  <si>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</si>
  <si>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</si>
  <si>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</si>
  <si>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</si>
  <si>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</si>
  <si>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</si>
  <si>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</si>
  <si>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</si>
  <si>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</si>
  <si>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</si>
  <si>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</si>
  <si>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</si>
  <si>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</si>
  <si>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</si>
  <si>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</si>
  <si>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</si>
  <si>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</si>
  <si>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</si>
  <si>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</si>
  <si>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</si>
  <si>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</si>
  <si>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</si>
  <si>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</si>
  <si>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</si>
  <si>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</si>
  <si>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</si>
  <si>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</si>
  <si>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</si>
  <si>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</si>
  <si>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</si>
  <si>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</si>
  <si>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</si>
  <si>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</si>
  <si>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</si>
  <si>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</si>
  <si>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</si>
  <si>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</si>
  <si>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</si>
  <si>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</si>
  <si>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</si>
  <si>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</si>
  <si>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</si>
  <si>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</si>
  <si>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</si>
  <si>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</si>
  <si>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</si>
  <si>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</si>
  <si>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</si>
  <si>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</si>
  <si>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</si>
  <si>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</si>
  <si>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</si>
  <si>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</si>
  <si>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</si>
  <si>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</si>
  <si>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</si>
  <si>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</si>
  <si>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</si>
  <si>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</si>
  <si>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</si>
  <si>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</si>
  <si>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</si>
  <si>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</si>
  <si>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</si>
  <si>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</si>
  <si>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</si>
  <si>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</si>
  <si>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</si>
  <si>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</si>
  <si>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</si>
  <si>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</si>
  <si>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</si>
  <si>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</si>
  <si>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</si>
  <si>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</si>
  <si>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</si>
  <si>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</si>
  <si>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</si>
  <si>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</si>
  <si>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</si>
  <si>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</si>
  <si>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</si>
  <si>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</si>
  <si>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</si>
  <si>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</si>
  <si>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</si>
  <si>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</si>
  <si>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</si>
  <si>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</si>
  <si>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</si>
  <si>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</si>
  <si>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</si>
  <si>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</si>
  <si>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</si>
  <si>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</si>
  <si>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</si>
  <si>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</si>
  <si>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</si>
  <si>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</si>
  <si>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</si>
  <si>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</si>
  <si>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</si>
  <si>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</si>
  <si>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</si>
  <si>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</si>
  <si>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</si>
  <si>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</si>
  <si>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</si>
  <si>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</si>
  <si>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</si>
  <si>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</si>
  <si>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</si>
  <si>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</si>
  <si>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</si>
  <si>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</si>
  <si>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</si>
  <si>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</si>
  <si>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</si>
  <si>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</si>
  <si>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</si>
  <si>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</si>
  <si>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</si>
  <si>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</si>
  <si>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</si>
  <si>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</si>
  <si>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</si>
  <si>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</si>
  <si>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</si>
  <si>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</si>
  <si>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</si>
  <si>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</si>
  <si>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</si>
  <si>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</si>
  <si>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</si>
  <si>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</si>
  <si>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</si>
  <si>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</si>
  <si>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</si>
  <si>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</si>
  <si>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</si>
  <si>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</si>
  <si>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</si>
  <si>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</si>
  <si>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</si>
  <si>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</si>
  <si>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</si>
  <si>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</si>
  <si>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</si>
  <si>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</si>
  <si>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</si>
  <si>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</si>
  <si>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</si>
  <si>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</si>
  <si>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</si>
  <si>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</si>
  <si>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</si>
  <si>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</si>
  <si>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</si>
  <si>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</si>
  <si>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</si>
  <si>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</si>
  <si>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</si>
  <si>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</si>
  <si>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</si>
  <si>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</si>
  <si>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</si>
  <si>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</si>
  <si>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</si>
  <si>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</si>
  <si>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</si>
  <si>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</si>
  <si>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</si>
  <si>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</si>
  <si>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</si>
  <si>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</si>
  <si>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</si>
  <si>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</si>
  <si>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</si>
  <si>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</si>
  <si>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</si>
  <si>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</si>
  <si>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</si>
  <si>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</si>
  <si>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</si>
  <si>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</si>
  <si>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</si>
  <si>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</si>
  <si>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</si>
  <si>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</si>
  <si>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</si>
  <si>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</si>
  <si>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</si>
  <si>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</si>
  <si>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</si>
  <si>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</si>
  <si>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</si>
  <si>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</si>
  <si>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</si>
  <si>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</si>
  <si>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</si>
  <si>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</si>
  <si>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</si>
  <si>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</si>
  <si>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</si>
  <si>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</si>
  <si>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</si>
  <si>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</si>
  <si>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</si>
  <si>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</si>
  <si>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</si>
  <si>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</si>
  <si>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</si>
  <si>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</si>
  <si>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</si>
  <si>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</si>
  <si>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</si>
  <si>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</si>
  <si>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</si>
  <si>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</si>
  <si>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</si>
  <si>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</si>
  <si>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</si>
  <si>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</si>
  <si>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</si>
  <si>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</si>
  <si>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</si>
  <si>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</si>
  <si>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</si>
  <si>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</si>
  <si>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</si>
  <si>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</si>
  <si>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</si>
  <si>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</si>
  <si>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</si>
  <si>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</si>
  <si>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</si>
  <si>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</si>
  <si>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</si>
  <si>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</si>
  <si>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</si>
  <si>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</si>
  <si>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</si>
  <si>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</si>
  <si>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</si>
  <si>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</si>
  <si>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</si>
  <si>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</si>
  <si>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</si>
  <si>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</si>
  <si>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</si>
  <si>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</si>
  <si>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</si>
  <si>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</si>
  <si>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</si>
  <si>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</si>
  <si>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</si>
  <si>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</si>
  <si>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</si>
  <si>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</si>
  <si>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</si>
  <si>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</si>
  <si>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</si>
  <si>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</si>
  <si>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</si>
  <si>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</si>
  <si>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</si>
  <si>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</si>
  <si>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</si>
  <si>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</si>
  <si>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</si>
  <si>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</si>
  <si>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</si>
  <si>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</si>
  <si>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</si>
  <si>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</si>
  <si>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</si>
  <si>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</si>
  <si>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</si>
  <si>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</si>
  <si>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</si>
  <si>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</si>
  <si>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</si>
  <si>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</si>
  <si>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</si>
  <si>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</si>
  <si>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</si>
  <si>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</si>
  <si>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</si>
  <si>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</si>
  <si>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</si>
  <si>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</si>
  <si>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</si>
  <si>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</si>
  <si>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</si>
  <si>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</si>
  <si>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</si>
  <si>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</si>
  <si>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</si>
  <si>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</si>
  <si>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</si>
  <si>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</si>
  <si>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</si>
  <si>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</si>
  <si>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</si>
  <si>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</si>
  <si>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</si>
  <si>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</si>
  <si>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</si>
  <si>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</si>
  <si>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</si>
  <si>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</si>
  <si>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</si>
  <si>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</si>
  <si>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</si>
  <si>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</si>
  <si>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</si>
  <si>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</si>
  <si>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</si>
  <si>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</si>
  <si>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</si>
  <si>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</si>
  <si>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</si>
  <si>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</si>
  <si>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</si>
  <si>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</si>
  <si>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</si>
  <si>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</si>
  <si>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</si>
  <si>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</si>
  <si>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</si>
  <si>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</si>
  <si>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</si>
  <si>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</si>
  <si>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</si>
  <si>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</si>
  <si>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</si>
  <si>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</si>
  <si>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</si>
  <si>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</si>
  <si>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</si>
  <si>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</si>
  <si>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</si>
  <si>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</si>
  <si>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</si>
  <si>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</si>
  <si>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</si>
  <si>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</si>
  <si>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</si>
  <si>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</si>
  <si>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</si>
  <si>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</si>
  <si>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</si>
  <si>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</si>
  <si>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</si>
  <si>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</si>
  <si>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</si>
  <si>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</si>
  <si>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</si>
  <si>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</si>
  <si>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</si>
  <si>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</si>
  <si>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</si>
  <si>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</si>
  <si>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</si>
  <si>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</si>
  <si>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</si>
  <si>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</si>
  <si>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</si>
  <si>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</si>
  <si>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</si>
  <si>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</si>
  <si>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</si>
  <si>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</si>
  <si>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</si>
  <si>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</si>
  <si>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</si>
  <si>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</si>
  <si>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</si>
  <si>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</si>
  <si>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</si>
  <si>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</si>
  <si>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</si>
  <si>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</si>
  <si>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</si>
  <si>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</si>
  <si>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</si>
  <si>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</si>
  <si>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</si>
  <si>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</si>
  <si>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</si>
  <si>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</si>
  <si>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</si>
  <si>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</si>
  <si>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</si>
  <si>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</si>
  <si>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</si>
  <si>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</si>
  <si>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</si>
  <si>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</si>
  <si>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</si>
  <si>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</si>
  <si>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</si>
  <si>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</si>
  <si>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</si>
  <si>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</si>
  <si>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</si>
  <si>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</si>
  <si>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</si>
  <si>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</si>
  <si>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</si>
  <si>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</si>
  <si>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</si>
  <si>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</si>
  <si>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</si>
  <si>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</si>
  <si>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</si>
  <si>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</si>
  <si>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</si>
  <si>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</si>
  <si>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</si>
  <si>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</si>
  <si>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</si>
  <si>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</si>
  <si>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</si>
  <si>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</si>
  <si>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</si>
  <si>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</si>
  <si>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</si>
  <si>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</si>
  <si>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</si>
  <si>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</si>
  <si>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</si>
  <si>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</si>
  <si>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</si>
  <si>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</si>
  <si>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</si>
  <si>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</si>
  <si>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</si>
  <si>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</si>
  <si>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</si>
  <si>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</si>
  <si>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</si>
  <si>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</si>
  <si>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</si>
  <si>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</si>
  <si>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</si>
  <si>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</si>
  <si>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</si>
  <si>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</si>
  <si>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</si>
  <si>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</si>
  <si>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</si>
  <si>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</si>
  <si>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</si>
  <si>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</si>
  <si>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</si>
  <si>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</si>
  <si>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</si>
  <si>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</si>
  <si>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</si>
  <si>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</si>
  <si>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</si>
  <si>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</si>
  <si>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</si>
  <si>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</si>
  <si>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</si>
  <si>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</si>
  <si>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</si>
  <si>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</si>
  <si>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</si>
  <si>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</si>
  <si>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</si>
  <si>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</si>
  <si>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</si>
  <si>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</si>
  <si>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</si>
  <si>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</si>
  <si>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</si>
  <si>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</si>
  <si>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</si>
  <si>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</si>
  <si>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</si>
  <si>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</si>
  <si>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</si>
  <si>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</si>
  <si>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</si>
  <si>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</si>
  <si>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</si>
  <si>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</si>
  <si>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</si>
  <si>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</si>
  <si>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</si>
  <si>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</si>
  <si>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</si>
  <si>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</si>
  <si>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</si>
  <si>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</si>
  <si>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</si>
  <si>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</si>
  <si>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</si>
  <si>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</si>
  <si>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</si>
  <si>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</si>
  <si>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</si>
  <si>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</si>
  <si>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</si>
  <si>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</si>
  <si>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</si>
  <si>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</si>
  <si>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</si>
  <si>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</si>
  <si>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</si>
  <si>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</si>
  <si>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</si>
  <si>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</si>
  <si>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</si>
  <si>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</si>
  <si>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</si>
  <si>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</si>
  <si>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</si>
  <si>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</si>
  <si>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</si>
  <si>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</si>
  <si>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</si>
  <si>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</si>
  <si>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</si>
  <si>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</si>
  <si>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</si>
  <si>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</si>
  <si>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</si>
  <si>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</si>
  <si>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</si>
  <si>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</si>
  <si>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</si>
  <si>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</si>
  <si>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</si>
  <si>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</si>
  <si>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</si>
  <si>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</si>
  <si>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</si>
  <si>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</si>
  <si>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</si>
  <si>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</si>
  <si>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</si>
  <si>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</si>
  <si>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</si>
  <si>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</si>
  <si>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</si>
  <si>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</si>
  <si>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</si>
  <si>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</si>
  <si>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</si>
  <si>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</si>
  <si>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</si>
  <si>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</si>
  <si>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</si>
  <si>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</si>
  <si>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</si>
  <si>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</si>
  <si>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</si>
  <si>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</si>
  <si>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</si>
  <si>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</si>
  <si>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</si>
  <si>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</si>
  <si>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</si>
  <si>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</si>
  <si>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</si>
  <si>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</si>
  <si>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</si>
  <si>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</si>
  <si>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</si>
  <si>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</si>
  <si>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</si>
  <si>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</si>
  <si>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</si>
  <si>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</si>
  <si>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</si>
  <si>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</si>
  <si>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</si>
  <si>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</si>
  <si>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</si>
  <si>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</si>
  <si>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</si>
  <si>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</si>
  <si>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</si>
  <si>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</si>
  <si>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</si>
  <si>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</si>
  <si>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</si>
  <si>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</si>
  <si>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</si>
  <si>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</si>
  <si>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</si>
  <si>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</si>
  <si>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</si>
  <si>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</si>
  <si>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</si>
  <si>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</si>
  <si>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</si>
  <si>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</si>
  <si>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</si>
  <si>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</si>
  <si>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</si>
  <si>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</si>
  <si>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</si>
  <si>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</si>
  <si>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</si>
  <si>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</si>
  <si>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</si>
  <si>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</si>
  <si>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</si>
  <si>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</si>
  <si>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</si>
  <si>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</si>
  <si>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</si>
  <si>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</si>
  <si>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</si>
  <si>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</si>
  <si>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</si>
  <si>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</si>
  <si>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</si>
  <si>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</si>
  <si>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</si>
  <si>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</si>
  <si>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</si>
  <si>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</si>
  <si>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</si>
  <si>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</si>
  <si>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</si>
  <si>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</si>
  <si>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</si>
  <si>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</si>
  <si>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</si>
  <si>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</si>
  <si>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</si>
  <si>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</si>
  <si>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</si>
  <si>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</si>
  <si>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</si>
  <si>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</si>
  <si>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</si>
  <si>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</si>
  <si>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</si>
  <si>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</si>
  <si>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</si>
  <si>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</si>
  <si>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</si>
  <si>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</si>
  <si>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</si>
  <si>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</si>
  <si>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</si>
  <si>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</si>
  <si>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</si>
  <si>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</si>
  <si>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</si>
  <si>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</si>
  <si>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</si>
  <si>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</si>
  <si>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</si>
  <si>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</si>
  <si>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</si>
  <si>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</si>
  <si>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</si>
  <si>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</si>
  <si>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</si>
  <si>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</si>
  <si>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</si>
  <si>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</si>
  <si>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</si>
  <si>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</si>
  <si>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</si>
  <si>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</si>
  <si>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</si>
  <si>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</si>
  <si>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</si>
  <si>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</si>
  <si>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</si>
  <si>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</si>
  <si>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</si>
  <si>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</si>
  <si>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</si>
  <si>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</si>
  <si>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</si>
  <si>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</si>
  <si>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</si>
  <si>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</si>
  <si>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</si>
  <si>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</si>
  <si>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</si>
  <si>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</si>
  <si>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</si>
  <si>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</si>
  <si>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</si>
  <si>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</si>
  <si>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</si>
  <si>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</si>
  <si>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</si>
  <si>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</si>
  <si>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</si>
  <si>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</si>
  <si>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</si>
  <si>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</si>
  <si>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</si>
  <si>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</si>
  <si>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</si>
  <si>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</si>
  <si>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</si>
  <si>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</si>
  <si>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</si>
  <si>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</si>
  <si>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</si>
  <si>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</si>
  <si>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</si>
  <si>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</si>
  <si>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</si>
  <si>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</si>
  <si>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</si>
  <si>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</si>
  <si>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</si>
  <si>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</si>
  <si>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</si>
  <si>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</si>
  <si>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</si>
  <si>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</si>
  <si>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</si>
  <si>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</si>
  <si>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</si>
  <si>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</si>
  <si>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</si>
  <si>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</si>
  <si>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</si>
  <si>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</si>
  <si>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</si>
  <si>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</si>
  <si>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</si>
  <si>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</si>
  <si>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</si>
  <si>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</si>
  <si>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</si>
  <si>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</si>
  <si>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</si>
  <si>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</si>
  <si>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</si>
  <si>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</si>
  <si>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</si>
  <si>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</si>
  <si>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</si>
  <si>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</si>
  <si>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</si>
  <si>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</si>
  <si>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</si>
  <si>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</si>
  <si>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</si>
  <si>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</si>
  <si>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</si>
  <si>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</si>
  <si>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</si>
  <si>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</si>
  <si>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</si>
  <si>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</si>
  <si>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</si>
  <si>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</si>
  <si>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</si>
  <si>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</si>
  <si>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</si>
  <si>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</si>
  <si>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</si>
  <si>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</si>
  <si>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</si>
  <si>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</si>
  <si>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</si>
  <si>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</si>
  <si>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</si>
  <si>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</si>
  <si>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</si>
  <si>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</si>
  <si>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</si>
  <si>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</si>
  <si>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</si>
  <si>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</si>
  <si>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</si>
  <si>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</si>
  <si>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</si>
  <si>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</si>
  <si>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</si>
  <si>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</si>
  <si>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</si>
  <si>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</si>
  <si>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</si>
  <si>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</si>
  <si>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</si>
  <si>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</si>
  <si>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</si>
  <si>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</si>
  <si>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</si>
  <si>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</si>
  <si>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</si>
  <si>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</si>
  <si>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</si>
  <si>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</si>
  <si>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</si>
  <si>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</si>
  <si>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</si>
  <si>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</si>
  <si>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</si>
  <si>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</si>
  <si>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</si>
  <si>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</si>
  <si>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</si>
  <si>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</si>
  <si>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</si>
  <si>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</si>
  <si>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</si>
  <si>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</si>
  <si>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</si>
  <si>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</si>
  <si>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</si>
  <si>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</si>
  <si>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</si>
  <si>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</si>
  <si>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</si>
  <si>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</si>
  <si>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</si>
  <si>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</si>
  <si>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</si>
  <si>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</si>
  <si>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</si>
  <si>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</si>
  <si>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</si>
  <si>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</si>
  <si>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</si>
  <si>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</si>
  <si>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</si>
  <si>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</si>
  <si>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</si>
  <si>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</si>
  <si>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</si>
  <si>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</si>
  <si>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</si>
  <si>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</si>
  <si>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</si>
  <si>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</si>
  <si>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</si>
  <si>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</si>
  <si>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</si>
  <si>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</si>
  <si>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</si>
  <si>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</si>
  <si>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</si>
  <si>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</si>
  <si>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</si>
  <si>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</si>
  <si>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</si>
  <si>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</si>
  <si>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</si>
  <si>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</si>
  <si>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</si>
  <si>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</si>
  <si>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</si>
  <si>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</si>
  <si>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</si>
  <si>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</si>
  <si>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</si>
  <si>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</si>
  <si>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</si>
  <si>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</si>
  <si>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</si>
  <si>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</si>
  <si>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</si>
  <si>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</si>
  <si>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</si>
  <si>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</si>
  <si>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</si>
  <si>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</si>
  <si>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</si>
  <si>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</si>
  <si>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</si>
  <si>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</si>
  <si>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</si>
  <si>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</si>
  <si>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</si>
  <si>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</si>
  <si>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</si>
  <si>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</si>
  <si>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</si>
  <si>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</si>
  <si>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</si>
  <si>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</si>
  <si>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</si>
  <si>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</si>
  <si>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</si>
  <si>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</si>
  <si>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</si>
  <si>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</si>
  <si>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</si>
  <si>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</si>
  <si>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</si>
  <si>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</si>
  <si>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</si>
  <si>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</si>
  <si>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</si>
  <si>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</si>
  <si>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</si>
  <si>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</si>
  <si>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</si>
  <si>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</si>
  <si>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</si>
  <si>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</si>
  <si>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</si>
  <si>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</si>
  <si>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</si>
  <si>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</si>
  <si>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</si>
  <si>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</si>
  <si>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</si>
  <si>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</si>
  <si>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</si>
  <si>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</si>
  <si>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</si>
  <si>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</si>
  <si>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</si>
  <si>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</si>
  <si>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</si>
  <si>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</si>
  <si>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</si>
  <si>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</si>
  <si>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</si>
  <si>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</si>
  <si>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</si>
  <si>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</si>
  <si>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</si>
  <si>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</si>
  <si>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</si>
  <si>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</si>
  <si>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</si>
  <si>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</si>
  <si>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</si>
  <si>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</si>
  <si>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</si>
  <si>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</si>
  <si>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</si>
  <si>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</si>
  <si>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</si>
  <si>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</si>
  <si>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</si>
  <si>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</si>
  <si>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</si>
  <si>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</si>
  <si>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</si>
  <si>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</si>
  <si>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</si>
  <si>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</si>
  <si>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</si>
  <si>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</si>
  <si>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</si>
  <si>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</si>
  <si>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</si>
  <si>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</si>
  <si>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</si>
  <si>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</si>
  <si>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</si>
  <si>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</si>
  <si>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</si>
  <si>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</si>
  <si>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</si>
  <si>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</si>
  <si>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</si>
  <si>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</si>
  <si>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</si>
  <si>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</si>
  <si>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</si>
  <si>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</si>
  <si>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</si>
  <si>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</si>
  <si>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</si>
  <si>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</si>
  <si>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</si>
  <si>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</si>
  <si>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</si>
  <si>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</si>
  <si>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</si>
  <si>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</si>
  <si>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</si>
  <si>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</si>
  <si>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</si>
  <si>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</si>
  <si>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</si>
  <si>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</si>
  <si>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</si>
  <si>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</si>
  <si>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</si>
  <si>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</si>
  <si>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</si>
  <si>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</si>
  <si>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</si>
  <si>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</si>
  <si>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</si>
  <si>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</si>
  <si>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</si>
  <si>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</si>
  <si>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</si>
  <si>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</si>
  <si>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</si>
  <si>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</si>
  <si>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</si>
  <si>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</si>
  <si>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</si>
  <si>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</si>
  <si>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</si>
  <si>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</si>
  <si>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</si>
  <si>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</si>
  <si>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</si>
  <si>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</si>
  <si>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</si>
  <si>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</si>
  <si>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</si>
  <si>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</si>
  <si>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</si>
  <si>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</si>
  <si>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</si>
  <si>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</si>
  <si>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</si>
  <si>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</si>
  <si>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</si>
  <si>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</si>
  <si>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</si>
  <si>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</si>
  <si>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</si>
  <si>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</si>
  <si>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</si>
  <si>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</si>
  <si>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</si>
  <si>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</si>
  <si>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</si>
  <si>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</si>
  <si>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</si>
  <si>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</si>
  <si>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</si>
  <si>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</si>
  <si>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</si>
  <si>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</si>
  <si>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</si>
  <si>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</si>
  <si>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</si>
  <si>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</si>
  <si>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</si>
  <si>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</si>
  <si>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</si>
  <si>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</si>
  <si>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</si>
  <si>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</si>
  <si>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</si>
  <si>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</si>
  <si>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</si>
  <si>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</si>
  <si>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</si>
  <si>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</si>
  <si>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</si>
  <si>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</si>
  <si>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</si>
  <si>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</si>
  <si>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</si>
  <si>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</si>
  <si>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</si>
  <si>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</si>
  <si>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</si>
  <si>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</si>
  <si>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</si>
  <si>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</si>
  <si>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</si>
  <si>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</si>
  <si>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</si>
  <si>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</si>
  <si>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</si>
  <si>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</si>
  <si>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</si>
  <si>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</si>
  <si>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</si>
  <si>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</si>
  <si>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</si>
  <si>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</si>
  <si>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</si>
  <si>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</si>
  <si>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</si>
  <si>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</si>
  <si>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</si>
  <si>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</si>
  <si>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</si>
  <si>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</si>
  <si>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</si>
  <si>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</si>
  <si>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</si>
  <si>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</si>
  <si>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</si>
  <si>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</si>
  <si>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</si>
  <si>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</si>
  <si>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</si>
  <si>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</si>
  <si>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</si>
  <si>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</si>
  <si>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</si>
  <si>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</si>
  <si>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</si>
  <si>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</si>
  <si>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</si>
  <si>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</si>
  <si>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</si>
  <si>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</si>
  <si>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</si>
  <si>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</si>
  <si>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</si>
  <si>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</si>
  <si>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</si>
  <si>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</si>
  <si>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</si>
  <si>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</si>
  <si>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</si>
  <si>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</si>
  <si>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</si>
  <si>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</si>
  <si>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</si>
  <si>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</si>
  <si>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</si>
  <si>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</si>
  <si>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</si>
  <si>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</si>
  <si>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</si>
  <si>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</si>
  <si>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</si>
  <si>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</si>
  <si>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</si>
  <si>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</si>
  <si>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</si>
  <si>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</si>
  <si>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</si>
  <si>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</si>
  <si>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</si>
  <si>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</si>
  <si>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</si>
  <si>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</si>
  <si>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</si>
  <si>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</si>
  <si>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</si>
  <si>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</si>
  <si>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</si>
  <si>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</si>
  <si>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</si>
  <si>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</si>
  <si>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</si>
  <si>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</si>
  <si>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</si>
  <si>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</si>
  <si>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</si>
  <si>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</si>
  <si>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</si>
  <si>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</si>
  <si>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</si>
  <si>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</si>
  <si>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</si>
  <si>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</si>
  <si>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</si>
  <si>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</si>
  <si>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</si>
  <si>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</si>
  <si>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</si>
  <si>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</si>
  <si>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</si>
  <si>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</si>
  <si>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</si>
  <si>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</si>
  <si>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</si>
  <si>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</si>
  <si>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</si>
  <si>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</si>
  <si>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</si>
  <si>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</si>
  <si>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</si>
  <si>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</si>
  <si>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</si>
  <si>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</si>
  <si>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</si>
  <si>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</si>
  <si>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</si>
  <si>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</si>
  <si>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</si>
  <si>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</si>
  <si>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</si>
  <si>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</si>
  <si>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</si>
  <si>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</si>
  <si>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</si>
  <si>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</si>
  <si>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</si>
  <si>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</si>
  <si>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</si>
  <si>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</si>
  <si>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</si>
  <si>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</si>
  <si>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</si>
  <si>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</si>
  <si>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</si>
  <si>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</si>
  <si>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</si>
  <si>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</si>
  <si>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</si>
  <si>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</si>
  <si>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</si>
  <si>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</si>
  <si>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</si>
  <si>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</si>
  <si>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</si>
  <si>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</si>
  <si>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</si>
  <si>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</si>
  <si>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</si>
  <si>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</si>
  <si>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</si>
  <si>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</si>
  <si>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</si>
  <si>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</si>
  <si>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</si>
  <si>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</si>
  <si>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</si>
  <si>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</si>
  <si>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</si>
  <si>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</si>
  <si>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</si>
  <si>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</si>
  <si>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</si>
  <si>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</si>
  <si>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</si>
  <si>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</si>
  <si>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</si>
  <si>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</si>
  <si>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</si>
  <si>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</si>
  <si>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</si>
  <si>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</si>
  <si>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</si>
  <si>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</si>
  <si>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</si>
  <si>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</si>
  <si>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</si>
  <si>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</si>
  <si>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</si>
  <si>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</si>
  <si>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</si>
  <si>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</si>
  <si>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</si>
  <si>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</si>
  <si>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</si>
  <si>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</si>
  <si>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</si>
  <si>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</si>
  <si>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</si>
  <si>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</si>
  <si>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</si>
  <si>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</si>
  <si>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</si>
  <si>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</si>
  <si>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</si>
  <si>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</si>
  <si>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</si>
  <si>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</si>
  <si>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</si>
  <si>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</si>
  <si>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</si>
  <si>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</si>
  <si>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</si>
  <si>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</si>
  <si>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</si>
  <si>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</si>
  <si>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</si>
  <si>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</si>
  <si>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</si>
  <si>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</si>
  <si>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</si>
  <si>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</si>
  <si>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</si>
  <si>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</si>
  <si>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</si>
  <si>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</si>
  <si>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</si>
  <si>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</si>
  <si>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</si>
  <si>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</si>
  <si>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</si>
  <si>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</si>
  <si>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</si>
  <si>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</si>
  <si>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</si>
  <si>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</si>
  <si>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</si>
  <si>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</si>
  <si>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</si>
  <si>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</si>
  <si>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</si>
  <si>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</si>
  <si>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</si>
  <si>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</si>
  <si>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</si>
  <si>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</si>
  <si>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</si>
  <si>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</si>
  <si>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</si>
  <si>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</si>
  <si>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</si>
  <si>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</si>
  <si>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</si>
  <si>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</si>
  <si>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</si>
  <si>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</si>
  <si>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</si>
  <si>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</si>
  <si>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</si>
  <si>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</si>
  <si>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</si>
  <si>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</si>
  <si>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</si>
  <si>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</si>
  <si>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</si>
  <si>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</si>
  <si>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</si>
  <si>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</si>
  <si>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</si>
  <si>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</si>
  <si>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</si>
  <si>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</si>
  <si>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</si>
  <si>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</si>
  <si>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</si>
  <si>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</si>
  <si>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</si>
  <si>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</si>
  <si>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</si>
  <si>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</si>
  <si>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</si>
  <si>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</si>
  <si>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</si>
  <si>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</si>
  <si>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</si>
  <si>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</si>
  <si>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</si>
  <si>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</si>
  <si>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</si>
  <si>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</si>
  <si>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</si>
  <si>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</si>
  <si>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</si>
  <si>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</si>
  <si>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</si>
  <si>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</si>
  <si>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</si>
  <si>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</si>
  <si>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</si>
  <si>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</si>
  <si>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</si>
  <si>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</si>
  <si>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</si>
  <si>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</si>
  <si>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</si>
  <si>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</si>
  <si>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</si>
  <si>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</si>
  <si>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</si>
  <si>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</si>
  <si>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</si>
  <si>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</si>
  <si>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</si>
  <si>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</si>
  <si>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</si>
  <si>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</si>
  <si>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</si>
  <si>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</si>
  <si>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</si>
  <si>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</si>
  <si>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</si>
  <si>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</si>
  <si>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</si>
  <si>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</si>
  <si>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</si>
  <si>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</si>
  <si>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</si>
  <si>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</si>
  <si>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</si>
  <si>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</si>
  <si>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</si>
  <si>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</si>
  <si>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</si>
  <si>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</si>
  <si>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</si>
  <si>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</si>
  <si>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</si>
  <si>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</si>
  <si>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</si>
  <si>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</si>
  <si>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</si>
  <si>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</si>
  <si>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</si>
  <si>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</si>
  <si>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</si>
  <si>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</si>
  <si>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</si>
  <si>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</si>
  <si>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</si>
  <si>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</si>
  <si>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</si>
  <si>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</si>
  <si>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</si>
  <si>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</si>
  <si>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</si>
  <si>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</si>
  <si>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</si>
  <si>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</si>
  <si>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</si>
  <si>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</si>
  <si>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</si>
  <si>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</si>
  <si>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</si>
  <si>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</si>
  <si>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</si>
  <si>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</si>
  <si>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</si>
  <si>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</si>
  <si>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</si>
  <si>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</si>
  <si>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</si>
  <si>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</si>
  <si>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</si>
  <si>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</si>
  <si>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</si>
  <si>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</si>
  <si>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</si>
  <si>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</si>
  <si>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</si>
  <si>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</si>
  <si>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</si>
  <si>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</si>
  <si>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</si>
  <si>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</si>
  <si>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</si>
  <si>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</si>
  <si>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</si>
  <si>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</si>
  <si>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</si>
  <si>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</si>
  <si>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</si>
  <si>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</si>
  <si>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</si>
  <si>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</si>
  <si>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</si>
  <si>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</si>
  <si>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</si>
  <si>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</si>
  <si>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</si>
  <si>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</si>
  <si>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</si>
  <si>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</si>
  <si>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</si>
  <si>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</si>
  <si>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</si>
  <si>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</si>
  <si>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</si>
  <si>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</si>
  <si>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</si>
  <si>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</si>
  <si>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</si>
  <si>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</si>
  <si>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</si>
  <si>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</si>
  <si>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</si>
  <si>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</si>
  <si>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</si>
  <si>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</si>
  <si>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</si>
  <si>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</si>
  <si>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</si>
  <si>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</si>
  <si>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</si>
  <si>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</si>
  <si>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</si>
  <si>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</si>
  <si>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</si>
  <si>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</si>
  <si>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</si>
  <si>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</si>
  <si>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</si>
  <si>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</si>
  <si>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</si>
  <si>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</si>
  <si>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</si>
  <si>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</si>
  <si>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</si>
  <si>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</si>
  <si>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</si>
  <si>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</si>
  <si>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</si>
  <si>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</si>
  <si>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</si>
  <si>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</si>
  <si>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</si>
  <si>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</si>
  <si>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</si>
  <si>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</si>
  <si>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</si>
  <si>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</si>
  <si>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</si>
  <si>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</si>
  <si>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</si>
  <si>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</si>
  <si>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</si>
  <si>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</si>
  <si>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</si>
  <si>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</si>
  <si>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</si>
  <si>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</si>
  <si>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</si>
  <si>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</si>
  <si>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</si>
  <si>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</si>
  <si>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</si>
  <si>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</si>
  <si>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</si>
  <si>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</si>
  <si>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</si>
  <si>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</si>
  <si>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</si>
  <si>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</si>
  <si>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</si>
  <si>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</si>
  <si>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</si>
  <si>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</si>
  <si>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</si>
  <si>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</si>
  <si>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</si>
  <si>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</si>
  <si>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</si>
  <si>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</si>
  <si>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</si>
  <si>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</si>
  <si>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</si>
  <si>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</si>
  <si>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</si>
  <si>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</si>
  <si>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</si>
  <si>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</si>
  <si>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</si>
  <si>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</si>
  <si>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</si>
  <si>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</si>
  <si>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</si>
  <si>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</si>
  <si>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</si>
  <si>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</si>
  <si>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</si>
  <si>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</si>
  <si>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</si>
  <si>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</si>
  <si>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</si>
  <si>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</si>
  <si>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</si>
  <si>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</si>
  <si>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</si>
  <si>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</si>
  <si>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</si>
  <si>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</si>
  <si>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</si>
  <si>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</si>
  <si>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</si>
  <si>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</si>
  <si>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</si>
  <si>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</si>
  <si>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</si>
  <si>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</si>
  <si>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</si>
  <si>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</si>
  <si>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</si>
  <si>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</si>
  <si>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</si>
  <si>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</si>
  <si>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</si>
  <si>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</si>
  <si>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</si>
  <si>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</si>
  <si>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</si>
  <si>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</si>
  <si>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</si>
  <si>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</si>
  <si>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</si>
  <si>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</si>
  <si>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</si>
  <si>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</si>
  <si>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</si>
  <si>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</si>
  <si>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</si>
  <si>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</si>
  <si>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</si>
  <si>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</si>
  <si>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</si>
  <si>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</si>
  <si>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</si>
  <si>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</si>
  <si>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</si>
  <si>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</si>
  <si>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</si>
  <si>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</si>
  <si>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</si>
  <si>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</si>
  <si>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</si>
  <si>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</si>
  <si>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</si>
  <si>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</si>
  <si>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</si>
  <si>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</si>
  <si>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</si>
  <si>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</si>
  <si>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</si>
  <si>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</si>
  <si>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</si>
  <si>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</si>
  <si>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</si>
  <si>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</si>
  <si>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</si>
  <si>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</si>
  <si>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</si>
  <si>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</si>
  <si>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</si>
  <si>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</si>
  <si>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</si>
  <si>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</si>
  <si>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</si>
  <si>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</si>
  <si>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</si>
  <si>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</si>
  <si>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</si>
  <si>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</si>
  <si>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</si>
  <si>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</si>
  <si>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</si>
  <si>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</si>
  <si>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</si>
  <si>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</si>
  <si>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</si>
  <si>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</si>
  <si>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</si>
  <si>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</si>
  <si>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</si>
  <si>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</si>
  <si>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</si>
  <si>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</si>
  <si>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</si>
  <si>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</si>
  <si>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</si>
  <si>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</si>
  <si>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</si>
  <si>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</si>
  <si>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</si>
  <si>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</si>
  <si>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</si>
  <si>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</si>
  <si>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</si>
  <si>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</si>
  <si>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</si>
  <si>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</si>
  <si>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</si>
  <si>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</si>
  <si>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</si>
  <si>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</si>
  <si>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</si>
  <si>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</si>
  <si>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</si>
  <si>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</si>
  <si>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</si>
  <si>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</si>
  <si>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</si>
  <si>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</si>
  <si>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</si>
  <si>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</si>
  <si>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</si>
  <si>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</si>
  <si>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</si>
  <si>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</si>
  <si>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</si>
  <si>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</si>
  <si>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</si>
  <si>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</si>
  <si>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</si>
  <si>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</si>
  <si>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</si>
  <si>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</si>
  <si>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</si>
  <si>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</si>
  <si>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</si>
  <si>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</si>
  <si>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</si>
  <si>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</si>
  <si>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</si>
  <si>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</si>
  <si>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</si>
  <si>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</si>
  <si>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</si>
  <si>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</si>
  <si>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</si>
  <si>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</si>
  <si>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</si>
  <si>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</si>
  <si>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</si>
  <si>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</si>
  <si>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</si>
  <si>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</si>
  <si>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</si>
  <si>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</si>
  <si>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</si>
  <si>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</si>
  <si>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</si>
  <si>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</si>
  <si>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</si>
  <si>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</si>
  <si>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</si>
  <si>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</si>
  <si>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</si>
  <si>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</si>
  <si>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</si>
  <si>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</si>
  <si>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</si>
  <si>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</si>
  <si>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</si>
  <si>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</si>
  <si>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</si>
  <si>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</si>
  <si>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</si>
  <si>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</si>
  <si>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</si>
  <si>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</si>
  <si>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</si>
  <si>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</si>
  <si>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</si>
  <si>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</si>
  <si>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</si>
  <si>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</si>
  <si>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</si>
  <si>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</si>
  <si>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</si>
  <si>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</si>
  <si>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</si>
  <si>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</si>
  <si>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</si>
  <si>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</si>
  <si>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</si>
  <si>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</si>
  <si>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</si>
  <si>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</si>
  <si>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</si>
  <si>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</si>
  <si>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</si>
  <si>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</si>
  <si>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</si>
  <si>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</si>
  <si>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</si>
  <si>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</si>
  <si>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</si>
  <si>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</si>
  <si>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</si>
  <si>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</si>
  <si>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</si>
  <si>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</si>
  <si>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</si>
  <si>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</si>
  <si>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</si>
  <si>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</si>
  <si>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</si>
  <si>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</si>
  <si>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</si>
  <si>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</si>
  <si>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</si>
  <si>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</si>
  <si>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</si>
  <si>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</si>
  <si>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</si>
  <si>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</si>
  <si>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</si>
  <si>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</si>
  <si>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</si>
  <si>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</si>
  <si>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</si>
  <si>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</si>
  <si>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</si>
  <si>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</si>
  <si>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</si>
  <si>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</si>
  <si>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</si>
  <si>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</si>
  <si>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</si>
  <si>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</si>
  <si>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</si>
  <si>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</si>
  <si>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</si>
  <si>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</si>
  <si>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</si>
  <si>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</si>
  <si>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</si>
  <si>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</si>
  <si>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</si>
  <si>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</si>
  <si>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</si>
  <si>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</si>
  <si>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</si>
  <si>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</si>
  <si>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</si>
  <si>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</si>
  <si>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</si>
  <si>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</si>
  <si>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</si>
  <si>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</si>
  <si>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</si>
  <si>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</si>
  <si>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</si>
  <si>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</si>
  <si>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</si>
  <si>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</si>
  <si>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</si>
  <si>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</si>
  <si>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</si>
  <si>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</si>
  <si>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</si>
  <si>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</si>
  <si>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</si>
  <si>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</si>
  <si>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</si>
  <si>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</si>
  <si>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</si>
  <si>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</si>
  <si>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</si>
  <si>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</si>
  <si>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</si>
  <si>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</si>
  <si>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</si>
  <si>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</si>
  <si>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</si>
  <si>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</si>
  <si>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</si>
  <si>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</si>
  <si>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</si>
  <si>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</si>
  <si>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</si>
  <si>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</si>
  <si>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</si>
  <si>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</si>
  <si>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</si>
  <si>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</si>
  <si>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</si>
  <si>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</si>
  <si>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</si>
  <si>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</si>
  <si>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</si>
  <si>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</si>
  <si>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</si>
  <si>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</si>
  <si>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</si>
  <si>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</si>
  <si>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</si>
  <si>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</si>
  <si>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</si>
  <si>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</si>
  <si>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</si>
  <si>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</si>
  <si>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</si>
  <si>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</si>
  <si>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</si>
  <si>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</si>
  <si>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</si>
  <si>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</si>
  <si>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</si>
  <si>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</si>
  <si>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</si>
  <si>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</si>
  <si>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</si>
  <si>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</si>
  <si>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</si>
  <si>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</si>
  <si>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</si>
  <si>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</si>
  <si>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</si>
  <si>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</si>
  <si>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</si>
  <si>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</si>
  <si>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</si>
  <si>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</si>
  <si>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</si>
  <si>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</si>
  <si>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</si>
  <si>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</si>
  <si>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</si>
  <si>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</si>
  <si>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</si>
  <si>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</si>
  <si>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</si>
  <si>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</si>
  <si>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</si>
  <si>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</si>
  <si>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</si>
  <si>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</si>
  <si>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</si>
  <si>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</si>
  <si>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</si>
  <si>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</si>
  <si>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</si>
  <si>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</si>
  <si>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</si>
  <si>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</si>
  <si>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</si>
  <si>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</si>
  <si>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</si>
  <si>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</si>
  <si>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</si>
  <si>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</si>
  <si>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</si>
  <si>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</si>
  <si>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</si>
  <si>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</si>
  <si>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</si>
  <si>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</si>
  <si>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</si>
  <si>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</si>
  <si>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</si>
  <si>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</si>
  <si>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</si>
  <si>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</si>
  <si>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</si>
  <si>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</si>
  <si>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</si>
  <si>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</si>
  <si>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</si>
  <si>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</si>
  <si>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</si>
  <si>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</si>
  <si>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</si>
  <si>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</si>
  <si>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</si>
  <si>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</si>
  <si>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</si>
  <si>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</si>
  <si>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</si>
  <si>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</si>
  <si>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</si>
  <si>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</si>
  <si>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</si>
  <si>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</si>
  <si>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</si>
  <si>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</si>
  <si>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</si>
  <si>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</si>
  <si>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</si>
  <si>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</si>
  <si>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</si>
  <si>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</si>
  <si>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</si>
  <si>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</si>
  <si>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</si>
  <si>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</si>
  <si>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</si>
  <si>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</si>
  <si>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</si>
  <si>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</si>
  <si>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</si>
  <si>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</si>
  <si>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</si>
  <si>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</si>
  <si>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</si>
  <si>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</si>
  <si>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</si>
  <si>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</si>
  <si>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</si>
  <si>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</si>
  <si>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</si>
  <si>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</si>
  <si>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</si>
  <si>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</si>
  <si>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</si>
  <si>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</si>
  <si>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</si>
  <si>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</si>
  <si>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</si>
  <si>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</si>
  <si>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</si>
  <si>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</si>
  <si>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</si>
  <si>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</si>
  <si>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</si>
  <si>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</si>
  <si>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</si>
  <si>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</si>
  <si>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</si>
  <si>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</si>
  <si>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</si>
  <si>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</si>
  <si>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</si>
  <si>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</si>
  <si>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</si>
  <si>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</si>
  <si>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</si>
  <si>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</si>
  <si>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</si>
  <si>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</si>
  <si>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</si>
  <si>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</si>
  <si>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</si>
  <si>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</si>
  <si>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</si>
  <si>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</si>
  <si>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</si>
  <si>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</si>
  <si>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</si>
  <si>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</si>
  <si>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</si>
  <si>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</si>
  <si>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</si>
  <si>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</si>
  <si>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</si>
  <si>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</si>
  <si>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</si>
  <si>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</si>
  <si>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</si>
  <si>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</si>
  <si>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</si>
  <si>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</si>
  <si>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</si>
  <si>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</si>
  <si>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</si>
  <si>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</si>
  <si>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</si>
  <si>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</si>
  <si>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</si>
  <si>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</si>
  <si>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</si>
  <si>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</si>
  <si>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</si>
  <si>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</si>
  <si>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</si>
  <si>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</si>
  <si>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</si>
  <si>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</si>
  <si>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</si>
  <si>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</si>
  <si>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</si>
  <si>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</si>
  <si>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</si>
  <si>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</si>
  <si>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</si>
  <si>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</si>
  <si>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</si>
  <si>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</si>
  <si>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</si>
  <si>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</si>
  <si>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</si>
  <si>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</si>
  <si>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</si>
  <si>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</si>
  <si>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</si>
  <si>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</si>
  <si>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</si>
  <si>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</si>
  <si>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</si>
  <si>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</si>
  <si>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</si>
  <si>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</si>
  <si>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</si>
  <si>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</si>
  <si>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</si>
  <si>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</si>
  <si>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</si>
  <si>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</si>
  <si>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</si>
  <si>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</si>
  <si>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</si>
  <si>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</si>
  <si>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</si>
  <si>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</si>
  <si>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</si>
  <si>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</si>
  <si>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</si>
  <si>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</si>
  <si>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</si>
  <si>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</si>
  <si>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</si>
  <si>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</si>
  <si>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</si>
  <si>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</si>
  <si>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</si>
  <si>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</si>
  <si>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</si>
  <si>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</si>
  <si>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</si>
  <si>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</si>
  <si>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</si>
  <si>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</si>
  <si>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</si>
  <si>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</si>
  <si>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</si>
  <si>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</si>
  <si>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</si>
  <si>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</si>
  <si>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</si>
  <si>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</si>
  <si>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</si>
  <si>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</si>
  <si>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</si>
  <si>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</si>
  <si>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</si>
  <si>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</si>
  <si>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</si>
  <si>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</si>
  <si>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</si>
  <si>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</si>
  <si>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</si>
  <si>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</si>
  <si>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</si>
  <si>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</si>
  <si>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</si>
  <si>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</si>
  <si>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</si>
  <si>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</si>
  <si>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</si>
  <si>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</si>
  <si>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</si>
  <si>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</si>
  <si>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</si>
  <si>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</si>
  <si>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</si>
  <si>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</si>
  <si>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</si>
  <si>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</si>
  <si>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</si>
  <si>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</si>
  <si>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</si>
  <si>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</si>
  <si>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</si>
  <si>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</si>
  <si>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</si>
  <si>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</si>
  <si>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</si>
  <si>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</si>
  <si>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</si>
  <si>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</si>
  <si>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</si>
  <si>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</si>
  <si>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</si>
  <si>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</si>
  <si>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</si>
  <si>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</si>
  <si>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</si>
  <si>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</si>
  <si>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</si>
  <si>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</si>
  <si>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</si>
  <si>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</si>
  <si>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</si>
  <si>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</si>
  <si>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</si>
  <si>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</si>
  <si>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</si>
  <si>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</si>
  <si>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</si>
  <si>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</si>
  <si>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</si>
  <si>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</si>
  <si>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</si>
  <si>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</si>
  <si>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</si>
  <si>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</si>
  <si>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</si>
  <si>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</si>
  <si>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</si>
  <si>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</si>
  <si>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</si>
  <si>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</si>
  <si>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</si>
  <si>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</si>
  <si>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</si>
  <si>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</si>
  <si>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</si>
  <si>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</si>
  <si>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</si>
  <si>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</si>
  <si>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</si>
  <si>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</si>
  <si>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</si>
  <si>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</si>
  <si>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</si>
  <si>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</si>
  <si>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</si>
  <si>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</si>
  <si>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</si>
  <si>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</si>
  <si>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</si>
  <si>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</si>
  <si>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</si>
  <si>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</si>
  <si>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</si>
  <si>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</si>
  <si>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</si>
  <si>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</si>
  <si>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</si>
  <si>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</si>
  <si>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</si>
  <si>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</si>
  <si>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</si>
  <si>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</si>
  <si>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</si>
  <si>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</si>
  <si>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</si>
  <si>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</si>
  <si>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</si>
  <si>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</si>
  <si>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</si>
  <si>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</si>
  <si>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</si>
  <si>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</si>
  <si>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</si>
  <si>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</si>
  <si>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</si>
  <si>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</si>
  <si>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</si>
  <si>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</si>
  <si>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</si>
  <si>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</si>
  <si>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</si>
  <si>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</si>
  <si>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</si>
  <si>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</si>
  <si>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</si>
  <si>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</si>
  <si>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</si>
  <si>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</si>
  <si>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</si>
  <si>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</si>
  <si>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</si>
  <si>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</si>
  <si>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</si>
  <si>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</si>
  <si>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</si>
  <si>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</si>
  <si>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</si>
  <si>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</si>
  <si>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</si>
  <si>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</si>
  <si>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</si>
  <si>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</si>
  <si>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</si>
  <si>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</si>
  <si>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</si>
  <si>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</si>
  <si>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</si>
  <si>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</si>
  <si>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</si>
  <si>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</si>
  <si>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</si>
  <si>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</si>
  <si>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</si>
  <si>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</si>
  <si>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</si>
  <si>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</si>
  <si>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</si>
  <si>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</si>
  <si>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</si>
  <si>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</si>
  <si>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</si>
  <si>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</si>
  <si>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</si>
  <si>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</si>
  <si>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</si>
  <si>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</si>
  <si>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</si>
  <si>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</si>
  <si>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</si>
  <si>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</si>
  <si>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</si>
  <si>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</si>
  <si>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</si>
  <si>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</si>
  <si>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</si>
  <si>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</si>
  <si>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</si>
  <si>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</si>
  <si>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</si>
  <si>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</si>
  <si>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</si>
  <si>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</si>
  <si>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</si>
  <si>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</si>
  <si>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</si>
  <si>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</si>
  <si>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</si>
  <si>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</si>
  <si>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</si>
  <si>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</si>
  <si>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</si>
  <si>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</si>
  <si>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</si>
  <si>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</si>
  <si>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</si>
  <si>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</si>
  <si>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</si>
  <si>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</si>
  <si>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</si>
  <si>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</si>
  <si>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</si>
  <si>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</si>
  <si>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</si>
  <si>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</si>
  <si>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</si>
  <si>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</si>
  <si>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</si>
  <si>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</si>
  <si>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</si>
  <si>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</si>
  <si>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</si>
  <si>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</si>
  <si>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</si>
  <si>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</si>
  <si>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</si>
  <si>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</si>
  <si>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</si>
  <si>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</si>
  <si>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</si>
  <si>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</si>
  <si>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</si>
  <si>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</si>
  <si>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</si>
  <si>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</si>
  <si>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</si>
  <si>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</si>
  <si>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</si>
  <si>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</si>
  <si>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</si>
  <si>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</si>
  <si>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</si>
  <si>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</si>
  <si>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</si>
  <si>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</si>
  <si>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</si>
  <si>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</si>
  <si>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</si>
  <si>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</si>
  <si>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</si>
  <si>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</si>
  <si>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</si>
  <si>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</si>
  <si>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</si>
  <si>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</si>
  <si>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</si>
  <si>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</si>
  <si>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</si>
  <si>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</si>
  <si>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</si>
  <si>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</si>
  <si>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</si>
  <si>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</si>
  <si>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</si>
  <si>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</si>
  <si>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</si>
  <si>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</si>
  <si>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</si>
  <si>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</si>
  <si>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</si>
  <si>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</si>
  <si>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</si>
  <si>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</si>
  <si>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</si>
  <si>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</si>
  <si>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</si>
  <si>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</si>
  <si>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</si>
  <si>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</si>
  <si>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</si>
  <si>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</si>
  <si>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</si>
  <si>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</si>
  <si>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</si>
  <si>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</si>
  <si>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</si>
  <si>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</si>
  <si>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</si>
  <si>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</si>
  <si>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</si>
  <si>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</si>
  <si>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</si>
  <si>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</si>
  <si>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</si>
  <si>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</si>
  <si>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</si>
  <si>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</si>
  <si>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</si>
  <si>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</si>
  <si>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</si>
  <si>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</si>
  <si>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</si>
  <si>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</si>
  <si>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</si>
  <si>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</si>
  <si>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</si>
  <si>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</si>
  <si>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</si>
  <si>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</si>
  <si>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</si>
  <si>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</si>
  <si>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</si>
  <si>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</si>
  <si>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</si>
  <si>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</si>
  <si>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</si>
  <si>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</si>
  <si>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</si>
  <si>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</si>
  <si>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</si>
  <si>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</si>
  <si>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</si>
  <si>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</si>
  <si>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</si>
  <si>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</si>
  <si>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</si>
  <si>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</si>
  <si>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</si>
  <si>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</si>
  <si>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</si>
  <si>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</si>
  <si>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</si>
  <si>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</si>
  <si>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</si>
  <si>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</si>
  <si>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</si>
  <si>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</si>
  <si>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</si>
  <si>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</si>
  <si>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</si>
  <si>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</si>
  <si>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</si>
  <si>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</si>
  <si>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</si>
  <si>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</si>
  <si>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</si>
  <si>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</si>
  <si>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</si>
  <si>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</si>
  <si>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</si>
  <si>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</si>
  <si>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</si>
  <si>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</si>
  <si>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</si>
  <si>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</si>
  <si>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</si>
  <si>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</si>
  <si>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</si>
  <si>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</si>
  <si>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</si>
  <si>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</si>
  <si>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</si>
  <si>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</si>
  <si>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</si>
  <si>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</si>
  <si>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</si>
  <si>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</si>
  <si>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</si>
  <si>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</si>
  <si>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</si>
  <si>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</si>
  <si>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</si>
  <si>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</si>
  <si>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</si>
  <si>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</si>
  <si>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</si>
  <si>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</si>
  <si>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</si>
  <si>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</si>
  <si>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</si>
  <si>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</si>
  <si>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</si>
  <si>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</si>
  <si>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</si>
  <si>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</si>
  <si>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</si>
  <si>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</si>
  <si>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</si>
  <si>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</si>
  <si>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</si>
  <si>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</si>
  <si>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</si>
  <si>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</si>
  <si>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</si>
  <si>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</si>
  <si>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</si>
  <si>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</si>
  <si>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</si>
  <si>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</si>
  <si>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</si>
  <si>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</si>
  <si>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</si>
  <si>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</si>
  <si>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</si>
  <si>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</si>
  <si>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</si>
  <si>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</si>
  <si>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</si>
  <si>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</si>
  <si>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</si>
  <si>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</si>
  <si>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</si>
  <si>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</si>
  <si>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</si>
  <si>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</si>
  <si>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</si>
  <si>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</si>
  <si>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</si>
  <si>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</si>
  <si>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</si>
  <si>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</si>
  <si>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</si>
  <si>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</si>
  <si>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</si>
  <si>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</si>
  <si>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</si>
  <si>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</si>
  <si>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</si>
  <si>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</si>
  <si>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</si>
  <si>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</si>
  <si>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</si>
  <si>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</si>
  <si>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</si>
  <si>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</si>
  <si>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</si>
  <si>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</si>
  <si>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</si>
  <si>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</si>
  <si>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</si>
  <si>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</si>
  <si>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</si>
  <si>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</si>
  <si>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</si>
  <si>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</si>
  <si>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</si>
  <si>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</si>
  <si>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</si>
  <si>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</si>
  <si>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</si>
  <si>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</si>
  <si>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</si>
  <si>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</si>
  <si>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</si>
  <si>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</si>
  <si>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</si>
  <si>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</si>
  <si>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</si>
  <si>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</si>
  <si>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</si>
  <si>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</si>
  <si>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</si>
  <si>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</si>
  <si>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</si>
  <si>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</si>
  <si>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</si>
  <si>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</si>
  <si>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</si>
  <si>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</si>
  <si>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</si>
  <si>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</si>
  <si>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</si>
  <si>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</si>
  <si>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</si>
  <si>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</si>
  <si>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</si>
  <si>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</si>
  <si>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</si>
  <si>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</si>
  <si>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</si>
  <si>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</si>
  <si>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</si>
  <si>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</si>
  <si>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</si>
  <si>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</si>
  <si>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</si>
  <si>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</si>
  <si>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</si>
  <si>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</si>
  <si>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</si>
  <si>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</si>
  <si>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</si>
  <si>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</si>
  <si>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</si>
  <si>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</si>
  <si>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</si>
  <si>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</si>
  <si>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</si>
  <si>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</si>
  <si>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</si>
  <si>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</si>
  <si>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</si>
  <si>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</si>
  <si>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</si>
  <si>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</si>
  <si>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</si>
  <si>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</si>
  <si>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</si>
  <si>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</si>
  <si>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</si>
  <si>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</si>
  <si>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</si>
  <si>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</si>
  <si>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</si>
  <si>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</si>
  <si>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</si>
  <si>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</si>
  <si>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</si>
  <si>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</si>
  <si>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</si>
  <si>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</si>
  <si>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</si>
  <si>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</si>
  <si>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</si>
  <si>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</si>
  <si>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</si>
  <si>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</si>
  <si>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</si>
  <si>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</si>
  <si>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</si>
  <si>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</si>
  <si>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</si>
  <si>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</si>
  <si>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</si>
  <si>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</si>
  <si>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</si>
  <si>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</si>
  <si>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</si>
  <si>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</si>
  <si>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</si>
  <si>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</si>
  <si>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</si>
  <si>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</si>
  <si>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</si>
  <si>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</si>
  <si>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</si>
  <si>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</si>
  <si>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</si>
  <si>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</si>
  <si>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</si>
  <si>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</si>
  <si>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</si>
  <si>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</si>
  <si>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</si>
  <si>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</si>
  <si>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</si>
  <si>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</si>
  <si>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</si>
  <si>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</si>
  <si>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</si>
  <si>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</si>
  <si>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</si>
  <si>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</si>
  <si>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</si>
  <si>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</si>
  <si>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</si>
  <si>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</si>
  <si>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</si>
  <si>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</si>
  <si>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</si>
  <si>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</si>
  <si>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</si>
  <si>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</si>
  <si>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</si>
  <si>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</si>
  <si>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</si>
  <si>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</si>
  <si>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</si>
  <si>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</si>
  <si>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</si>
  <si>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</si>
  <si>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</si>
  <si>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</si>
  <si>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</si>
  <si>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</si>
  <si>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</si>
  <si>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</si>
  <si>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</si>
  <si>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</si>
  <si>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</si>
  <si>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</si>
  <si>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</si>
  <si>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</si>
  <si>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</si>
  <si>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</si>
  <si>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</si>
  <si>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</si>
  <si>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</si>
  <si>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</si>
  <si>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</si>
  <si>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</si>
  <si>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</si>
  <si>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</si>
  <si>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</si>
  <si>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</si>
  <si>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</si>
  <si>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</si>
  <si>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</si>
  <si>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</si>
  <si>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</si>
  <si>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</si>
  <si>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</si>
  <si>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</si>
  <si>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</si>
  <si>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</si>
  <si>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</si>
  <si>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</si>
  <si>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</si>
  <si>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</si>
  <si>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</si>
  <si>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</si>
  <si>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</si>
  <si>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</si>
  <si>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</si>
  <si>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</si>
  <si>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</si>
  <si>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</si>
  <si>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</si>
  <si>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</si>
  <si>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</si>
  <si>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</si>
  <si>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</si>
  <si>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</si>
  <si>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</si>
  <si>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</si>
  <si>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</si>
  <si>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</si>
  <si>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</si>
  <si>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</si>
  <si>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</si>
  <si>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</si>
  <si>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</si>
  <si>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</si>
  <si>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</si>
  <si>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</si>
  <si>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</si>
  <si>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</si>
  <si>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</si>
  <si>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</si>
  <si>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</si>
  <si>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</si>
  <si>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</si>
  <si>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</si>
  <si>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</si>
  <si>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</si>
  <si>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</si>
  <si>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</si>
  <si>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</si>
  <si>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</si>
  <si>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</si>
  <si>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</si>
  <si>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</si>
  <si>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</si>
  <si>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</si>
  <si>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</si>
  <si>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</si>
  <si>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</si>
  <si>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</si>
  <si>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</si>
  <si>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</si>
  <si>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</si>
  <si>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</si>
  <si>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</si>
  <si>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</si>
  <si>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</si>
  <si>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</si>
  <si>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</si>
  <si>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</si>
  <si>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</si>
  <si>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</si>
  <si>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</si>
  <si>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</si>
  <si>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</si>
  <si>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</si>
  <si>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</si>
  <si>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</si>
  <si>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</si>
  <si>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</si>
  <si>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</si>
  <si>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</si>
  <si>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</si>
  <si>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</si>
  <si>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</si>
  <si>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</si>
  <si>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</si>
  <si>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</si>
  <si>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</si>
  <si>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</si>
  <si>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</si>
  <si>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</si>
  <si>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</si>
  <si>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</si>
  <si>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</si>
  <si>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</si>
  <si>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</si>
  <si>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</si>
  <si>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</si>
  <si>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</si>
  <si>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</si>
  <si>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</si>
  <si>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</si>
  <si>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</si>
  <si>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</si>
  <si>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</si>
  <si>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</si>
  <si>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</si>
  <si>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</si>
  <si>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</si>
  <si>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</si>
  <si>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</si>
  <si>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</si>
  <si>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</si>
  <si>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</si>
  <si>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</si>
  <si>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</si>
  <si>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</si>
  <si>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</si>
  <si>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</si>
  <si>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</si>
  <si>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</si>
  <si>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</si>
  <si>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</si>
  <si>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</si>
  <si>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</si>
  <si>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</si>
  <si>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</si>
  <si>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</si>
  <si>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</si>
  <si>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</si>
  <si>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</si>
  <si>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</si>
  <si>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</si>
  <si>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</si>
  <si>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</si>
  <si>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</si>
  <si>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</si>
  <si>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</si>
  <si>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</si>
  <si>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</si>
  <si>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</si>
  <si>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</si>
  <si>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</si>
  <si>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</si>
  <si>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</si>
  <si>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</si>
  <si>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</si>
  <si>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</si>
  <si>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</si>
  <si>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</si>
  <si>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</si>
  <si>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</si>
  <si>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</si>
  <si>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</si>
  <si>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</si>
  <si>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</si>
  <si>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</si>
  <si>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</si>
  <si>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</si>
  <si>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</si>
  <si>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</si>
  <si>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</si>
  <si>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</si>
  <si>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</si>
  <si>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</si>
  <si>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</si>
  <si>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</si>
  <si>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</si>
  <si>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</si>
  <si>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</si>
  <si>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</si>
  <si>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</si>
  <si>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</si>
  <si>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</si>
  <si>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</si>
  <si>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</si>
  <si>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</si>
  <si>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</si>
  <si>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</si>
  <si>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</si>
  <si>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</si>
  <si>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</si>
  <si>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</si>
  <si>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</si>
  <si>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</si>
  <si>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</si>
  <si>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</si>
  <si>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</si>
  <si>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</si>
  <si>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</si>
  <si>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</si>
  <si>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</si>
  <si>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</si>
  <si>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</si>
  <si>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</si>
  <si>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</si>
  <si>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</si>
  <si>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</si>
  <si>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</si>
  <si>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</si>
  <si>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</si>
  <si>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</si>
  <si>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</si>
  <si>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</si>
  <si>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</si>
  <si>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</si>
  <si>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</si>
  <si>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</si>
  <si>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</si>
  <si>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</si>
  <si>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</si>
  <si>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</si>
  <si>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</si>
  <si>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</si>
  <si>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</si>
  <si>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</si>
  <si>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</si>
  <si>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</si>
  <si>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</si>
  <si>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</si>
  <si>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</si>
  <si>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</si>
  <si>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</si>
  <si>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</si>
  <si>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</si>
  <si>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</si>
  <si>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</si>
  <si>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</si>
  <si>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</si>
  <si>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</si>
  <si>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</si>
  <si>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</si>
  <si>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</si>
  <si>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</si>
  <si>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</si>
  <si>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</si>
  <si>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</si>
  <si>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</si>
  <si>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</si>
  <si>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</si>
  <si>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</si>
  <si>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</si>
  <si>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</si>
  <si>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</si>
  <si>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</si>
  <si>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</si>
  <si>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</si>
  <si>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</si>
  <si>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</si>
  <si>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</si>
  <si>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</si>
  <si>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</si>
  <si>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</si>
  <si>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</si>
  <si>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</si>
  <si>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</si>
  <si>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</si>
  <si>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</si>
  <si>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</si>
  <si>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</si>
  <si>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</si>
  <si>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</si>
  <si>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</si>
  <si>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</si>
  <si>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</si>
  <si>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</si>
  <si>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</si>
  <si>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</si>
  <si>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</si>
  <si>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</si>
  <si>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</si>
  <si>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</si>
  <si>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</si>
  <si>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</si>
  <si>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</si>
  <si>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</si>
  <si>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</si>
  <si>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</si>
  <si>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</si>
  <si>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</si>
  <si>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</si>
  <si>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</si>
  <si>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</si>
  <si>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</si>
  <si>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</si>
  <si>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</si>
  <si>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</si>
  <si>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</si>
  <si>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</si>
  <si>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</si>
  <si>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</si>
  <si>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</si>
  <si>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</si>
  <si>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</si>
  <si>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</si>
  <si>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</si>
  <si>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</si>
  <si>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</si>
  <si>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</si>
  <si>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</si>
  <si>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</si>
  <si>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</si>
  <si>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</si>
  <si>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</si>
  <si>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</si>
  <si>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</si>
  <si>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</si>
  <si>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</si>
  <si>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</si>
  <si>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</si>
  <si>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</si>
  <si>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</si>
  <si>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</si>
  <si>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</si>
  <si>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</si>
  <si>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</si>
  <si>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</si>
  <si>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</si>
  <si>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</si>
  <si>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</si>
  <si>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</si>
  <si>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</si>
  <si>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</si>
  <si>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</si>
  <si>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</si>
  <si>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</si>
  <si>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</si>
  <si>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</si>
  <si>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</si>
  <si>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</si>
  <si>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</si>
  <si>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</si>
  <si>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</si>
  <si>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</si>
  <si>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</si>
  <si>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</si>
  <si>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</si>
  <si>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</si>
  <si>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</si>
  <si>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</si>
  <si>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</si>
  <si>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</si>
  <si>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</si>
  <si>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</si>
  <si>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</si>
  <si>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</si>
  <si>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</si>
  <si>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</si>
  <si>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</si>
  <si>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</si>
  <si>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</si>
  <si>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</si>
  <si>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</si>
  <si>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</si>
  <si>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</si>
  <si>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</si>
  <si>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</si>
  <si>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</si>
  <si>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</si>
  <si>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</si>
  <si>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</si>
  <si>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</si>
  <si>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</si>
  <si>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</si>
  <si>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</si>
  <si>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</si>
  <si>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</si>
  <si>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</si>
  <si>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</si>
  <si>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</si>
  <si>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</si>
  <si>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</si>
  <si>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</si>
  <si>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</si>
  <si>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</si>
  <si>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</si>
  <si>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</si>
  <si>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</si>
  <si>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</si>
  <si>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</si>
  <si>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</si>
  <si>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</si>
  <si>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</si>
  <si>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</si>
  <si>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</si>
  <si>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</si>
  <si>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</si>
  <si>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</si>
  <si>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</si>
  <si>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</si>
  <si>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</si>
  <si>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</si>
  <si>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</si>
  <si>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</si>
  <si>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</si>
  <si>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</si>
  <si>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</si>
  <si>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</si>
  <si>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</si>
  <si>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</si>
  <si>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</si>
  <si>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</si>
  <si>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</si>
  <si>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</si>
  <si>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</si>
  <si>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</si>
  <si>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</si>
  <si>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</si>
  <si>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</si>
  <si>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</si>
  <si>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</si>
  <si>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</si>
  <si>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</si>
  <si>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</si>
  <si>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</si>
  <si>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</si>
  <si>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</si>
  <si>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</si>
  <si>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</si>
  <si>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</si>
  <si>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</si>
  <si>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</si>
  <si>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</si>
  <si>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</si>
  <si>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</si>
  <si>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</si>
  <si>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</si>
  <si>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</si>
  <si>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</si>
  <si>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</si>
  <si>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</si>
  <si>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</si>
  <si>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</si>
  <si>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</si>
  <si>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</si>
  <si>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</si>
  <si>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</si>
  <si>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</si>
  <si>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</si>
  <si>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</si>
  <si>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</si>
  <si>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</si>
  <si>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</si>
  <si>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</si>
  <si>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</si>
  <si>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</si>
  <si>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</si>
  <si>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</si>
  <si>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</si>
  <si>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</si>
  <si>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</si>
  <si>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</si>
  <si>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</si>
  <si>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</si>
  <si>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</si>
  <si>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</si>
  <si>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</si>
  <si>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</si>
  <si>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</si>
  <si>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</si>
  <si>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</si>
  <si>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</si>
  <si>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</si>
  <si>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</si>
  <si>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</si>
  <si>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</si>
  <si>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</si>
  <si>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</si>
  <si>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</si>
  <si>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</si>
  <si>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</si>
  <si>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</si>
  <si>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</si>
  <si>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</si>
  <si>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</si>
  <si>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</si>
  <si>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</si>
  <si>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</si>
  <si>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</si>
  <si>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</si>
  <si>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</si>
  <si>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</si>
  <si>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</si>
  <si>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</si>
  <si>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</si>
  <si>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</si>
  <si>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</si>
  <si>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</si>
  <si>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</si>
  <si>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</si>
  <si>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</si>
  <si>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</si>
  <si>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</si>
  <si>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</si>
  <si>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</si>
  <si>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</si>
  <si>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</si>
  <si>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</si>
  <si>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</si>
  <si>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</si>
  <si>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</si>
  <si>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</si>
  <si>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</si>
  <si>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</si>
  <si>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</si>
  <si>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</si>
  <si>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</si>
  <si>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</si>
  <si>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</si>
  <si>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</si>
  <si>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</si>
  <si>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</si>
  <si>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</si>
  <si>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</si>
  <si>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</si>
  <si>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</si>
  <si>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</si>
  <si>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</si>
  <si>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</si>
  <si>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</si>
  <si>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</si>
  <si>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</si>
  <si>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</si>
  <si>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</si>
  <si>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</si>
  <si>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</si>
  <si>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</si>
  <si>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</si>
  <si>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</si>
  <si>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</si>
  <si>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</si>
  <si>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</si>
  <si>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</si>
  <si>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</si>
  <si>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</si>
  <si>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</si>
  <si>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</si>
  <si>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</si>
  <si>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</si>
  <si>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</si>
  <si>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</si>
  <si>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</si>
  <si>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</si>
  <si>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</si>
  <si>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</si>
  <si>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</si>
  <si>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</si>
  <si>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</si>
  <si>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</si>
  <si>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</si>
  <si>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</si>
  <si>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</si>
  <si>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</si>
  <si>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</si>
  <si>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</si>
  <si>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</si>
  <si>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</si>
  <si>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</si>
  <si>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</si>
  <si>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</si>
  <si>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</si>
  <si>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</si>
  <si>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</si>
  <si>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</si>
  <si>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</si>
  <si>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</si>
  <si>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</si>
  <si>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</si>
  <si>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</si>
  <si>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</si>
  <si>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</si>
  <si>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</si>
  <si>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</si>
  <si>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</si>
  <si>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</si>
  <si>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</si>
  <si>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</si>
  <si>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</si>
  <si>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</si>
  <si>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</si>
  <si>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</si>
  <si>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</si>
  <si>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</si>
  <si>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</si>
  <si>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</si>
  <si>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</si>
  <si>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</si>
  <si>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</si>
  <si>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</si>
  <si>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</si>
  <si>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</si>
  <si>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</si>
  <si>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</si>
  <si>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</si>
  <si>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</si>
  <si>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</si>
  <si>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</si>
  <si>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</si>
  <si>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</si>
  <si>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</si>
  <si>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</si>
  <si>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</si>
  <si>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</si>
  <si>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</si>
  <si>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</si>
  <si>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</si>
  <si>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</si>
  <si>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</si>
  <si>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</si>
  <si>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</si>
  <si>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</si>
  <si>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</si>
  <si>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</si>
  <si>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</si>
  <si>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</si>
  <si>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</si>
  <si>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</si>
  <si>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</si>
  <si>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</si>
  <si>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</si>
  <si>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</si>
  <si>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</si>
  <si>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</si>
  <si>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</si>
  <si>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</si>
  <si>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</si>
  <si>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</si>
  <si>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</si>
  <si>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</si>
  <si>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</si>
  <si>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</si>
  <si>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</si>
  <si>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</si>
  <si>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</si>
  <si>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</si>
  <si>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</si>
  <si>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</si>
  <si>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</si>
  <si>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</si>
  <si>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</si>
  <si>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</si>
  <si>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</si>
  <si>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</si>
  <si>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</si>
  <si>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</si>
  <si>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</si>
  <si>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</si>
  <si>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</si>
  <si>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</si>
  <si>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</si>
  <si>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</si>
  <si>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</si>
  <si>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</si>
  <si>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</si>
  <si>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</si>
  <si>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</si>
  <si>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</si>
  <si>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</si>
  <si>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</si>
  <si>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</si>
  <si>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</si>
  <si>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</si>
  <si>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</si>
  <si>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</si>
  <si>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</si>
  <si>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</si>
  <si>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</si>
  <si>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</si>
  <si>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</si>
  <si>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</si>
  <si>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</si>
  <si>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</si>
  <si>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</si>
  <si>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</si>
  <si>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</si>
  <si>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</si>
  <si>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</si>
  <si>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</si>
  <si>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</si>
  <si>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</si>
  <si>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</si>
  <si>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</si>
  <si>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</si>
  <si>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</si>
  <si>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</si>
  <si>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</si>
  <si>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</si>
  <si>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</si>
  <si>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</si>
  <si>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</si>
  <si>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</si>
  <si>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</si>
  <si>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</si>
  <si>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</si>
  <si>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</si>
  <si>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</si>
  <si>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</si>
  <si>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</si>
  <si>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</si>
  <si>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</si>
  <si>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</si>
  <si>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</si>
  <si>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</si>
  <si>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</si>
  <si>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</si>
  <si>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</si>
  <si>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</si>
  <si>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</si>
  <si>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</si>
  <si>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</si>
  <si>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</si>
  <si>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</si>
  <si>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</si>
  <si>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</si>
  <si>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</si>
  <si>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</si>
  <si>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</si>
  <si>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</si>
  <si>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</si>
  <si>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</si>
  <si>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</si>
  <si>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</si>
  <si>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</si>
  <si>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</si>
  <si>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</si>
  <si>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</si>
  <si>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</si>
  <si>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</si>
  <si>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</si>
  <si>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</si>
  <si>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</si>
  <si>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</si>
  <si>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</si>
  <si>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</si>
  <si>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</si>
  <si>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</si>
  <si>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</si>
  <si>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</si>
  <si>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</si>
  <si>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</si>
  <si>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</si>
  <si>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</si>
  <si>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</si>
  <si>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</si>
  <si>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</si>
  <si>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</si>
  <si>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</si>
  <si>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</si>
  <si>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</si>
  <si>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</si>
  <si>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</si>
  <si>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</si>
  <si>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</si>
  <si>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</si>
  <si>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</si>
  <si>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</si>
  <si>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</si>
  <si>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</si>
  <si>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</si>
  <si>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</si>
  <si>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</si>
  <si>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</si>
  <si>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</si>
  <si>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</si>
  <si>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</si>
  <si>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</si>
  <si>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</si>
  <si>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</si>
  <si>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</si>
  <si>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</si>
  <si>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</si>
  <si>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</si>
  <si>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</si>
  <si>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</si>
  <si>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</si>
  <si>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</si>
  <si>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</si>
  <si>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</si>
  <si>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</si>
  <si>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</si>
  <si>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</si>
  <si>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</si>
  <si>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</si>
  <si>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</si>
  <si>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</si>
  <si>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</si>
  <si>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</si>
  <si>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</si>
  <si>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</si>
  <si>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</si>
  <si>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</si>
  <si>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</si>
  <si>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</si>
  <si>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</si>
  <si>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</si>
  <si>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</si>
  <si>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</si>
  <si>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</si>
  <si>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</si>
  <si>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</si>
  <si>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</si>
  <si>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</si>
  <si>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</si>
  <si>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</si>
  <si>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</si>
  <si>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</si>
  <si>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</si>
  <si>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</si>
  <si>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</si>
  <si>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</si>
  <si>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</si>
  <si>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</si>
  <si>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</si>
  <si>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</si>
  <si>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</si>
  <si>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</si>
  <si>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</si>
  <si>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</si>
  <si>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</si>
  <si>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</si>
  <si>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</si>
  <si>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</si>
  <si>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</si>
  <si>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</si>
  <si>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</si>
  <si>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</si>
  <si>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</si>
  <si>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</si>
  <si>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</si>
  <si>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</si>
  <si>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</si>
  <si>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</si>
  <si>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</si>
  <si>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</si>
  <si>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</si>
  <si>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</si>
  <si>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</si>
  <si>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</si>
  <si>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</si>
  <si>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</si>
  <si>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</si>
  <si>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</si>
  <si>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</si>
  <si>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</si>
  <si>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</si>
  <si>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</si>
  <si>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</si>
  <si>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</si>
  <si>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</si>
  <si>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</si>
  <si>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</si>
  <si>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</si>
  <si>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</si>
  <si>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</si>
  <si>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</si>
  <si>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</si>
  <si>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</si>
  <si>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</si>
  <si>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</si>
  <si>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</si>
  <si>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</si>
  <si>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</si>
  <si>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</si>
  <si>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</si>
  <si>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</si>
  <si>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</si>
  <si>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</si>
  <si>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</si>
  <si>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</si>
  <si>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</si>
  <si>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</si>
  <si>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</si>
  <si>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</si>
  <si>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</si>
  <si>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</si>
  <si>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</si>
  <si>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</si>
  <si>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</si>
  <si>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</si>
  <si>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</si>
  <si>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</si>
  <si>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</si>
  <si>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</si>
  <si>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</si>
  <si>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</si>
  <si>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</si>
  <si>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</si>
  <si>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</si>
  <si>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</si>
  <si>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</si>
  <si>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</si>
  <si>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</si>
  <si>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</si>
  <si>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</si>
  <si>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</si>
  <si>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</si>
  <si>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</si>
  <si>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</si>
  <si>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</si>
  <si>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</si>
  <si>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</si>
  <si>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</si>
  <si>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</si>
  <si>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</si>
  <si>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</si>
  <si>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</si>
  <si>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</si>
  <si>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</si>
  <si>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</si>
  <si>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</si>
  <si>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</si>
  <si>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</si>
  <si>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</si>
  <si>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</si>
  <si>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</si>
  <si>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</si>
  <si>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</si>
  <si>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</si>
  <si>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</si>
  <si>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</si>
  <si>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</si>
  <si>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</si>
  <si>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</si>
  <si>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</si>
  <si>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</si>
  <si>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</si>
  <si>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</si>
  <si>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</si>
  <si>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</si>
  <si>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</si>
  <si>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</si>
  <si>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</si>
  <si>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</si>
  <si>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</si>
  <si>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</si>
  <si>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</si>
  <si>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</si>
  <si>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</si>
  <si>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</si>
  <si>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</si>
  <si>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</si>
  <si>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</si>
  <si>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</si>
  <si>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</si>
  <si>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</si>
  <si>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</si>
  <si>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</si>
  <si>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</si>
  <si>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</si>
  <si>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</si>
  <si>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</si>
  <si>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</si>
  <si>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</si>
  <si>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</si>
  <si>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</si>
  <si>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</si>
  <si>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</si>
  <si>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</si>
  <si>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</si>
  <si>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</si>
  <si>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</si>
  <si>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</si>
  <si>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</si>
  <si>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</si>
  <si>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</si>
  <si>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</si>
  <si>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</si>
  <si>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</si>
  <si>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</si>
  <si>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</si>
  <si>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</si>
  <si>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</si>
  <si>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</si>
  <si>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</si>
  <si>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</si>
  <si>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</si>
  <si>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</si>
  <si>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</si>
  <si>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</si>
  <si>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</si>
  <si>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</si>
  <si>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</si>
  <si>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</si>
  <si>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</si>
  <si>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</si>
  <si>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</si>
  <si>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</si>
  <si>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</si>
  <si>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</si>
  <si>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</si>
  <si>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</si>
  <si>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</si>
  <si>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</si>
  <si>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</si>
  <si>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</si>
  <si>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</si>
  <si>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</si>
  <si>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</si>
  <si>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</si>
  <si>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</si>
  <si>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</si>
  <si>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</si>
  <si>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</si>
  <si>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</si>
  <si>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</si>
  <si>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</si>
  <si>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</si>
  <si>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</si>
  <si>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</si>
  <si>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</si>
  <si>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</si>
  <si>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</si>
  <si>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</si>
  <si>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</si>
  <si>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</si>
  <si>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</si>
  <si>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</si>
  <si>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</si>
  <si>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</si>
  <si>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</si>
  <si>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</si>
  <si>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</si>
  <si>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</si>
  <si>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</si>
  <si>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</si>
  <si>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</si>
  <si>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</si>
  <si>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</si>
  <si>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</si>
  <si>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</si>
  <si>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</si>
  <si>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</si>
  <si>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</si>
  <si>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</si>
  <si>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</si>
  <si>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</si>
  <si>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</si>
  <si>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</si>
  <si>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</si>
  <si>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</si>
  <si>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</si>
  <si>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</si>
  <si>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</si>
  <si>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</si>
  <si>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</si>
  <si>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</si>
  <si>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</si>
  <si>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</si>
  <si>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</si>
  <si>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</si>
  <si>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</si>
  <si>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</si>
  <si>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</si>
  <si>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</si>
  <si>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</si>
  <si>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</si>
  <si>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</si>
  <si>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</si>
  <si>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</si>
  <si>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</si>
  <si>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</si>
  <si>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</si>
  <si>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</si>
  <si>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</si>
  <si>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</si>
  <si>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</si>
  <si>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</si>
  <si>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</si>
  <si>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</si>
  <si>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</si>
  <si>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</si>
  <si>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</si>
  <si>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</si>
  <si>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</si>
  <si>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</si>
  <si>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</si>
  <si>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</si>
  <si>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</si>
  <si>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</si>
  <si>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</si>
  <si>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</si>
  <si>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</si>
  <si>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</si>
  <si>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</si>
  <si>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</si>
  <si>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</si>
  <si>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</si>
  <si>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</si>
  <si>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</si>
  <si>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</si>
  <si>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</si>
  <si>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</si>
  <si>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</si>
  <si>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</si>
  <si>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</si>
  <si>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</si>
  <si>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</si>
  <si>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</si>
  <si>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</si>
  <si>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</si>
  <si>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</si>
  <si>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</si>
  <si>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</si>
  <si>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</si>
  <si>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</si>
  <si>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</si>
  <si>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</si>
  <si>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</si>
  <si>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</si>
  <si>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</si>
  <si>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</si>
  <si>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</si>
  <si>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</si>
  <si>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</si>
  <si>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</si>
  <si>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</si>
  <si>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</si>
  <si>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</si>
  <si>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</si>
  <si>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</si>
  <si>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</si>
  <si>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</si>
  <si>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</si>
  <si>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</si>
  <si>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</si>
  <si>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</si>
  <si>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</si>
  <si>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</si>
  <si>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</si>
  <si>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</si>
  <si>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</si>
  <si>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</si>
  <si>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</si>
  <si>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</si>
  <si>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</si>
  <si>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</si>
  <si>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</si>
  <si>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</si>
  <si>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</si>
  <si>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</si>
  <si>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</si>
  <si>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</si>
  <si>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</si>
  <si>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</si>
  <si>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</si>
  <si>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</si>
  <si>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</si>
  <si>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</si>
  <si>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</si>
  <si>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</si>
  <si>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</si>
  <si>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</si>
  <si>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</si>
  <si>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</si>
  <si>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</si>
  <si>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</si>
  <si>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</si>
  <si>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</si>
  <si>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</si>
  <si>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</si>
  <si>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</si>
  <si>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</si>
  <si>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</si>
  <si>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</si>
  <si>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</si>
  <si>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</si>
  <si>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</si>
  <si>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</si>
  <si>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</si>
  <si>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</si>
  <si>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</si>
  <si>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</si>
  <si>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</si>
  <si>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</si>
  <si>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</si>
  <si>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</si>
  <si>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</si>
  <si>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</si>
  <si>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</si>
  <si>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</si>
  <si>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</si>
  <si>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</si>
  <si>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</si>
  <si>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</si>
  <si>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</si>
  <si>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</si>
  <si>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</si>
  <si>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</si>
  <si>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</si>
  <si>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</si>
  <si>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</si>
  <si>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</si>
  <si>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</si>
  <si>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</si>
  <si>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</si>
  <si>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</si>
  <si>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</si>
  <si>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</si>
  <si>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</si>
  <si>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</si>
  <si>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</si>
  <si>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</si>
  <si>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</si>
  <si>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</si>
  <si>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</si>
  <si>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</si>
  <si>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</si>
  <si>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</si>
  <si>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</si>
  <si>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</si>
  <si>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</si>
  <si>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</si>
  <si>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</si>
  <si>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</si>
  <si>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</si>
  <si>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</si>
  <si>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</si>
  <si>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</si>
  <si>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</si>
  <si>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</si>
  <si>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</si>
  <si>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</si>
  <si>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</si>
  <si>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</si>
  <si>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</si>
  <si>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</si>
  <si>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</si>
  <si>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</si>
  <si>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</si>
  <si>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</si>
  <si>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</si>
  <si>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</si>
  <si>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</si>
  <si>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</si>
  <si>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</si>
  <si>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</si>
  <si>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</si>
  <si>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</si>
  <si>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</si>
  <si>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</si>
  <si>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</si>
  <si>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</si>
  <si>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</si>
  <si>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</si>
  <si>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</si>
  <si>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</si>
  <si>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</si>
  <si>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</si>
  <si>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</si>
  <si>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</si>
  <si>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</si>
  <si>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</si>
  <si>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</si>
  <si>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</si>
  <si>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</si>
  <si>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</si>
  <si>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</si>
  <si>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</si>
  <si>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</si>
  <si>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</si>
  <si>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</si>
  <si>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</si>
  <si>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</si>
  <si>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</si>
  <si>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</si>
  <si>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</si>
  <si>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</si>
  <si>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</si>
  <si>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</si>
  <si>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</si>
  <si>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</si>
  <si>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</si>
  <si>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</si>
  <si>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</si>
  <si>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</si>
  <si>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</si>
  <si>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</si>
  <si>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</si>
  <si>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</si>
  <si>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</si>
  <si>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</si>
  <si>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</si>
  <si>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</si>
  <si>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</si>
  <si>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</si>
  <si>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</si>
  <si>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</si>
  <si>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</si>
  <si>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</si>
  <si>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</si>
  <si>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</si>
  <si>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</si>
  <si>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</si>
  <si>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</si>
  <si>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</si>
  <si>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</si>
  <si>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</si>
  <si>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</si>
  <si>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</si>
  <si>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</si>
  <si>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</si>
  <si>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</si>
  <si>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</si>
  <si>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</si>
  <si>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</si>
  <si>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</si>
  <si>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</si>
  <si>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</si>
  <si>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</si>
  <si>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</si>
  <si>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</si>
  <si>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</si>
  <si>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</si>
  <si>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</si>
  <si>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</si>
  <si>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</si>
  <si>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</si>
  <si>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</si>
  <si>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</si>
  <si>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</si>
  <si>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</si>
  <si>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</si>
  <si>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</si>
  <si>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</si>
  <si>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</si>
  <si>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</si>
  <si>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</si>
  <si>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</si>
  <si>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</si>
  <si>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</si>
  <si>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</si>
  <si>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</si>
  <si>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</si>
  <si>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</si>
  <si>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</si>
  <si>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</si>
  <si>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</si>
  <si>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</si>
  <si>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</si>
  <si>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</si>
  <si>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</si>
  <si>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</si>
  <si>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</si>
  <si>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</si>
  <si>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</si>
  <si>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</si>
  <si>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</si>
  <si>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</si>
  <si>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</si>
  <si>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</si>
  <si>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</si>
  <si>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</si>
  <si>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</si>
  <si>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</si>
  <si>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</si>
  <si>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</si>
  <si>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</si>
  <si>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</si>
  <si>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</si>
  <si>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</si>
  <si>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</si>
  <si>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</si>
  <si>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</si>
  <si>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</si>
  <si>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</si>
  <si>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</si>
  <si>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</si>
  <si>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</si>
  <si>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</si>
  <si>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</si>
  <si>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</si>
  <si>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</si>
  <si>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</si>
  <si>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</si>
  <si>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</si>
  <si>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</si>
  <si>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</si>
  <si>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</si>
  <si>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</si>
  <si>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</si>
  <si>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</si>
  <si>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</si>
  <si>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</si>
  <si>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</si>
  <si>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</si>
  <si>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</si>
  <si>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</si>
  <si>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</si>
  <si>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</si>
  <si>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</si>
  <si>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</si>
  <si>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</si>
  <si>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</si>
  <si>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</si>
  <si>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</si>
  <si>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</si>
  <si>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</si>
  <si>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</si>
  <si>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</si>
  <si>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</si>
  <si>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</si>
  <si>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</si>
  <si>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</si>
  <si>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</si>
  <si>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</si>
  <si>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</si>
  <si>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</si>
  <si>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</si>
  <si>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</si>
  <si>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</si>
  <si>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</si>
  <si>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</si>
  <si>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</si>
  <si>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</si>
  <si>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</si>
  <si>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</si>
  <si>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</si>
  <si>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</si>
  <si>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</si>
  <si>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</si>
  <si>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</si>
  <si>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</si>
  <si>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</si>
  <si>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</si>
  <si>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</si>
  <si>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</si>
  <si>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</si>
  <si>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</si>
  <si>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</si>
  <si>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</si>
  <si>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</si>
  <si>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</si>
  <si>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</si>
  <si>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</si>
  <si>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</si>
  <si>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</si>
  <si>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</si>
  <si>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</si>
  <si>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</si>
  <si>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</si>
  <si>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</si>
  <si>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</si>
  <si>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</si>
  <si>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</si>
  <si>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</si>
  <si>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</si>
  <si>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</si>
  <si>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</si>
  <si>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</si>
  <si>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</si>
  <si>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</si>
  <si>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</si>
  <si>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</si>
  <si>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</si>
  <si>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</si>
  <si>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</si>
  <si>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</si>
  <si>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</si>
  <si>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</si>
  <si>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</si>
  <si>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</si>
  <si>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</si>
  <si>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</si>
  <si>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</si>
  <si>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</si>
  <si>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</si>
  <si>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</si>
  <si>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</si>
  <si>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</si>
  <si>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</si>
  <si>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</si>
  <si>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</si>
  <si>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</si>
  <si>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</si>
  <si>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</si>
  <si>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</si>
  <si>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</si>
  <si>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</si>
  <si>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</si>
  <si>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</si>
  <si>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</si>
  <si>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</si>
  <si>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</si>
  <si>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</si>
  <si>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</si>
  <si>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</si>
  <si>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</si>
  <si>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</si>
  <si>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</si>
  <si>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</si>
  <si>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</si>
  <si>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</si>
  <si>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</si>
  <si>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</si>
  <si>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</si>
  <si>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</si>
  <si>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</si>
  <si>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</si>
  <si>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</si>
  <si>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</si>
  <si>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</si>
  <si>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</si>
  <si>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</si>
  <si>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</si>
  <si>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</si>
  <si>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</si>
  <si>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</si>
  <si>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</si>
  <si>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</si>
  <si>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</si>
  <si>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</si>
  <si>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</si>
  <si>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</si>
  <si>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</si>
  <si>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</si>
  <si>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</si>
  <si>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</si>
  <si>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</si>
  <si>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</si>
  <si>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</si>
  <si>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</si>
  <si>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</si>
  <si>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</si>
  <si>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</si>
  <si>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</si>
  <si>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</si>
  <si>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</si>
  <si>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</si>
  <si>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</si>
  <si>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</si>
  <si>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</si>
  <si>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</si>
  <si>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</si>
  <si>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</si>
  <si>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</si>
  <si>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</si>
  <si>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</si>
  <si>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</si>
  <si>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</si>
  <si>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</si>
  <si>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</si>
  <si>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</si>
  <si>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</si>
  <si>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</si>
  <si>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</si>
  <si>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</si>
  <si>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</si>
  <si>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</si>
  <si>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</si>
  <si>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</si>
  <si>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</si>
  <si>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</si>
  <si>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</si>
  <si>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</si>
  <si>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</si>
  <si>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</si>
  <si>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</si>
  <si>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</si>
  <si>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</si>
  <si>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</si>
  <si>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</si>
  <si>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</si>
  <si>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</si>
  <si>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</si>
  <si>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</si>
  <si>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</si>
  <si>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</si>
  <si>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</si>
  <si>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</si>
  <si>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</si>
  <si>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</si>
  <si>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</si>
  <si>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</si>
  <si>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</si>
  <si>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</si>
  <si>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</si>
  <si>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</si>
  <si>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</si>
  <si>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</si>
  <si>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</si>
  <si>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</si>
  <si>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</si>
  <si>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</si>
  <si>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</si>
  <si>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</si>
  <si>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</si>
  <si>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</si>
  <si>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</si>
  <si>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</si>
  <si>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</si>
  <si>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</si>
  <si>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</si>
  <si>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</si>
  <si>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</si>
  <si>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</si>
  <si>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</si>
  <si>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</si>
  <si>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</si>
  <si>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</si>
  <si>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</si>
  <si>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</si>
  <si>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</si>
  <si>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</si>
  <si>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</si>
  <si>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</si>
  <si>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</si>
  <si>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</si>
  <si>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</si>
  <si>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</si>
  <si>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</si>
  <si>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</si>
  <si>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</si>
  <si>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</si>
  <si>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</si>
  <si>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</si>
  <si>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</si>
  <si>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</si>
  <si>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</si>
  <si>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</si>
  <si>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</si>
  <si>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</si>
  <si>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</si>
  <si>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</si>
  <si>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</si>
  <si>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</si>
  <si>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</si>
  <si>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</si>
  <si>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</si>
  <si>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</si>
  <si>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</si>
  <si>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</si>
  <si>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</si>
  <si>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</si>
  <si>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</si>
  <si>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</si>
  <si>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</si>
  <si>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</si>
  <si>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</si>
  <si>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</si>
  <si>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</si>
  <si>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</si>
  <si>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</si>
  <si>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</si>
  <si>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</si>
  <si>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</si>
  <si>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</si>
  <si>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</si>
  <si>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</si>
  <si>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</si>
  <si>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</si>
  <si>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</si>
  <si>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</si>
  <si>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</si>
  <si>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</si>
  <si>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</si>
  <si>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</si>
  <si>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</si>
  <si>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</si>
  <si>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</si>
  <si>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</si>
  <si>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</si>
  <si>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</si>
  <si>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</si>
  <si>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</si>
  <si>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</si>
  <si>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</si>
  <si>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</si>
  <si>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</si>
  <si>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</si>
  <si>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</si>
  <si>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</si>
  <si>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</si>
  <si>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</si>
  <si>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</si>
  <si>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</si>
  <si>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</si>
  <si>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</si>
  <si>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</si>
  <si>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</si>
  <si>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</si>
  <si>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</si>
  <si>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</si>
  <si>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</si>
  <si>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</si>
  <si>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</si>
  <si>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</si>
  <si>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</si>
  <si>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</si>
  <si>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</si>
  <si>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</si>
  <si>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</si>
  <si>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</si>
  <si>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</si>
  <si>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</si>
  <si>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</si>
  <si>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</si>
  <si>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</si>
  <si>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</si>
  <si>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</si>
  <si>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</si>
  <si>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</si>
  <si>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</si>
  <si>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</si>
  <si>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</si>
  <si>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</si>
  <si>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</si>
  <si>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</si>
  <si>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</si>
  <si>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</si>
  <si>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</si>
  <si>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</si>
  <si>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</si>
  <si>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</si>
  <si>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</si>
  <si>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</si>
  <si>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</si>
  <si>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</si>
  <si>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</si>
  <si>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</si>
  <si>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</si>
  <si>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</si>
  <si>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</si>
  <si>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</si>
  <si>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</si>
  <si>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</si>
  <si>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</si>
  <si>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</si>
  <si>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</si>
  <si>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</si>
  <si>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</si>
  <si>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</si>
  <si>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</si>
  <si>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</si>
  <si>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</si>
  <si>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</si>
  <si>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</si>
  <si>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</si>
  <si>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</si>
  <si>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</si>
  <si>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</si>
  <si>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</si>
  <si>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</si>
  <si>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</si>
  <si>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</si>
  <si>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</si>
  <si>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</si>
  <si>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</si>
  <si>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</si>
  <si>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</si>
  <si>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</si>
  <si>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</si>
  <si>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</si>
  <si>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</si>
  <si>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</si>
  <si>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</si>
  <si>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</si>
  <si>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</si>
  <si>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</si>
  <si>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</si>
  <si>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</si>
  <si>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</si>
  <si>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</si>
  <si>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</si>
  <si>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</si>
  <si>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</si>
  <si>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</si>
  <si>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</si>
  <si>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</si>
  <si>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</si>
  <si>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</si>
  <si>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</si>
  <si>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</si>
  <si>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</si>
  <si>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</si>
  <si>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</si>
  <si>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</si>
  <si>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</si>
  <si>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</si>
  <si>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</si>
  <si>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</si>
  <si>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</si>
  <si>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</si>
  <si>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</si>
  <si>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</si>
  <si>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</si>
  <si>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</si>
  <si>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</si>
  <si>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</si>
  <si>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</si>
  <si>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</si>
  <si>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</si>
  <si>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</si>
  <si>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</si>
  <si>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</si>
  <si>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</si>
  <si>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</si>
  <si>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</si>
  <si>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</si>
  <si>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</si>
  <si>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</si>
  <si>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</si>
  <si>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</si>
  <si>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</si>
  <si>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</si>
  <si>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</si>
  <si>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</si>
  <si>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</si>
  <si>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</si>
  <si>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</si>
  <si>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</si>
  <si>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</si>
  <si>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</si>
  <si>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</si>
  <si>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</si>
  <si>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</si>
  <si>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</si>
  <si>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</si>
  <si>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</si>
  <si>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</si>
  <si>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</si>
  <si>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</si>
  <si>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</si>
  <si>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</si>
  <si>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</si>
  <si>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</si>
  <si>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</si>
  <si>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</si>
  <si>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</si>
  <si>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</si>
  <si>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</si>
  <si>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</si>
  <si>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</si>
  <si>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</si>
  <si>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</si>
  <si>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</si>
  <si>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</si>
  <si>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</si>
  <si>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</si>
  <si>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</si>
  <si>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</si>
  <si>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</si>
  <si>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</si>
  <si>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</si>
  <si>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</si>
  <si>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</si>
  <si>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</si>
  <si>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</si>
  <si>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</si>
  <si>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</si>
  <si>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</si>
  <si>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</si>
  <si>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</si>
  <si>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</si>
  <si>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</si>
  <si>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</si>
  <si>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</si>
  <si>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</si>
  <si>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</si>
  <si>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</si>
  <si>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</si>
  <si>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</si>
  <si>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</si>
  <si>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</si>
  <si>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</si>
  <si>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</si>
  <si>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</si>
  <si>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</si>
  <si>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</si>
  <si>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</si>
  <si>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</si>
  <si>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</si>
  <si>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</si>
  <si>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</si>
  <si>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</si>
  <si>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</si>
  <si>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</si>
  <si>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</si>
  <si>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</si>
  <si>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</si>
  <si>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</si>
  <si>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</si>
  <si>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</si>
  <si>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</si>
  <si>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</si>
  <si>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</si>
  <si>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</si>
  <si>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</si>
  <si>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</si>
  <si>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</si>
  <si>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</si>
  <si>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</si>
  <si>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</si>
  <si>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</si>
  <si>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</si>
  <si>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</si>
  <si>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</si>
  <si>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</si>
  <si>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</si>
  <si>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</si>
  <si>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</si>
  <si>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</si>
  <si>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</si>
  <si>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</si>
  <si>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</si>
  <si>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</si>
  <si>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</si>
  <si>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</si>
  <si>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</si>
  <si>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</si>
  <si>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</si>
  <si>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</si>
  <si>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</si>
  <si>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</si>
  <si>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</si>
  <si>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</si>
  <si>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</si>
  <si>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</si>
  <si>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</si>
  <si>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</si>
  <si>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</si>
  <si>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</si>
  <si>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</si>
  <si>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</si>
  <si>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</si>
  <si>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</si>
  <si>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</si>
  <si>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</si>
  <si>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</si>
  <si>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</si>
  <si>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</si>
  <si>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</si>
  <si>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</si>
  <si>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</si>
  <si>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</si>
  <si>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</si>
  <si>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</si>
  <si>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</si>
  <si>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</si>
  <si>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</si>
  <si>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</si>
  <si>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</si>
  <si>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</si>
  <si>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</si>
  <si>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</si>
  <si>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</si>
  <si>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</si>
  <si>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</si>
  <si>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</si>
  <si>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</si>
  <si>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</si>
  <si>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</si>
  <si>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</si>
  <si>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</si>
  <si>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</si>
  <si>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</si>
  <si>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</si>
  <si>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</si>
  <si>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</si>
  <si>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</si>
  <si>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</si>
  <si>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</si>
  <si>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</si>
  <si>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</si>
  <si>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</si>
  <si>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</si>
  <si>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</si>
  <si>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</si>
  <si>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</si>
  <si>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</si>
  <si>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</si>
  <si>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</si>
  <si>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</si>
  <si>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</si>
  <si>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</si>
  <si>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</si>
  <si>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</si>
  <si>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</si>
  <si>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</si>
  <si>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</si>
  <si>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</si>
  <si>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</si>
  <si>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</si>
  <si>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</si>
  <si>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</si>
  <si>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</si>
  <si>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</si>
  <si>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</si>
  <si>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</si>
  <si>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</si>
  <si>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</si>
  <si>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</si>
  <si>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</si>
  <si>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</si>
  <si>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</si>
  <si>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</si>
  <si>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</si>
  <si>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</si>
  <si>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</si>
  <si>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</si>
  <si>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</si>
  <si>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</si>
  <si>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</si>
  <si>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</si>
  <si>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</si>
  <si>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</si>
  <si>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</si>
  <si>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</si>
  <si>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</si>
  <si>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</si>
  <si>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</si>
  <si>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</si>
  <si>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</si>
  <si>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</si>
  <si>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</si>
  <si>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</si>
  <si>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</si>
  <si>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</si>
  <si>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</si>
  <si>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</si>
  <si>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</si>
  <si>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</si>
  <si>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</si>
  <si>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</si>
  <si>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</si>
  <si>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</si>
  <si>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</si>
  <si>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</si>
  <si>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</si>
  <si>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</si>
  <si>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</si>
  <si>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</si>
  <si>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</si>
  <si>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</si>
  <si>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</si>
  <si>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</si>
  <si>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</si>
  <si>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</si>
  <si>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</si>
  <si>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</si>
  <si>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</si>
  <si>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</si>
  <si>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</si>
  <si>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</si>
  <si>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</si>
  <si>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</si>
  <si>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</si>
  <si>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</si>
  <si>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</si>
  <si>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</si>
  <si>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</si>
  <si>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</si>
  <si>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</si>
  <si>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</si>
  <si>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</si>
  <si>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</si>
  <si>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</si>
  <si>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</si>
  <si>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</si>
  <si>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</si>
  <si>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</si>
  <si>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</si>
  <si>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</si>
  <si>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</si>
  <si>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</si>
  <si>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</si>
  <si>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</si>
  <si>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</si>
  <si>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</si>
  <si>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</si>
  <si>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</si>
  <si>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</si>
  <si>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</si>
  <si>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</si>
  <si>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</si>
  <si>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</si>
  <si>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</si>
  <si>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</si>
  <si>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</si>
  <si>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</si>
  <si>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</si>
  <si>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</si>
  <si>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</si>
  <si>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</si>
  <si>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</si>
  <si>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</si>
  <si>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</si>
  <si>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</si>
  <si>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</si>
  <si>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</si>
  <si>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</si>
  <si>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</si>
  <si>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</si>
  <si>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</si>
  <si>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</si>
  <si>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</si>
  <si>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</si>
  <si>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</si>
  <si>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</si>
  <si>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</si>
  <si>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</si>
  <si>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</si>
  <si>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</si>
  <si>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</si>
  <si>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</si>
  <si>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</si>
  <si>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</si>
  <si>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</si>
  <si>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</si>
  <si>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</si>
  <si>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</si>
  <si>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</si>
  <si>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</si>
  <si>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</si>
  <si>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</si>
  <si>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</si>
  <si>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</si>
  <si>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</si>
  <si>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</si>
  <si>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</si>
  <si>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</si>
  <si>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</si>
  <si>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</si>
  <si>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</si>
  <si>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</si>
  <si>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</si>
  <si>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</si>
  <si>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</si>
  <si>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</si>
  <si>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</si>
  <si>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</si>
  <si>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</si>
  <si>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</si>
  <si>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</si>
  <si>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</si>
  <si>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</si>
  <si>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</si>
  <si>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</si>
  <si>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</si>
  <si>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</si>
  <si>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</si>
  <si>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</si>
  <si>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</si>
  <si>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</si>
  <si>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</si>
  <si>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</si>
  <si>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</si>
  <si>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</si>
  <si>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</si>
  <si>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</si>
  <si>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</si>
  <si>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</si>
  <si>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</si>
  <si>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</si>
  <si>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</si>
  <si>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</si>
  <si>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</si>
  <si>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</si>
  <si>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</si>
  <si>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</si>
  <si>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</si>
  <si>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</si>
  <si>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</si>
  <si>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</si>
  <si>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</si>
  <si>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</si>
  <si>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</si>
  <si>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</si>
  <si>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</si>
  <si>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</si>
  <si>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</si>
  <si>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</si>
  <si>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</si>
  <si>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</si>
  <si>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</si>
  <si>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</si>
  <si>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</si>
  <si>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</si>
  <si>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</si>
  <si>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</si>
  <si>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</si>
  <si>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</si>
  <si>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</si>
  <si>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</si>
  <si>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</si>
  <si>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</si>
  <si>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</si>
  <si>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</si>
  <si>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</si>
  <si>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</si>
  <si>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</si>
  <si>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</si>
  <si>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</si>
  <si>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</si>
  <si>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</si>
  <si>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</si>
  <si>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</si>
  <si>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</si>
  <si>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</si>
  <si>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</si>
  <si>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</si>
  <si>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</si>
  <si>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</si>
  <si>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</si>
  <si>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</si>
  <si>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</si>
  <si>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</si>
  <si>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</si>
  <si>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</si>
  <si>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</si>
  <si>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</si>
  <si>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</si>
  <si>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</si>
  <si>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</si>
  <si>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</si>
  <si>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</si>
  <si>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</si>
  <si>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</si>
  <si>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</si>
  <si>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</si>
  <si>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</si>
  <si>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</si>
  <si>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</si>
  <si>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</si>
  <si>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</si>
  <si>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</si>
  <si>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</si>
  <si>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</si>
  <si>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</si>
  <si>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</si>
  <si>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</si>
  <si>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</si>
  <si>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</si>
  <si>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</si>
  <si>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</si>
  <si>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</si>
  <si>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</si>
  <si>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</si>
  <si>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</si>
  <si>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</si>
  <si>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</si>
  <si>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</si>
  <si>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</si>
  <si>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</si>
  <si>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</si>
  <si>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</si>
  <si>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</si>
  <si>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</si>
  <si>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</si>
  <si>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</si>
  <si>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</si>
  <si>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</si>
  <si>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</si>
  <si>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</si>
  <si>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</si>
  <si>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</si>
  <si>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</si>
  <si>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</si>
  <si>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</si>
  <si>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</si>
  <si>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</si>
  <si>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</si>
  <si>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</si>
  <si>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</si>
  <si>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</si>
  <si>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</si>
  <si>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</si>
  <si>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</si>
  <si>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</si>
  <si>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</si>
  <si>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</si>
  <si>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</si>
  <si>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</si>
  <si>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</si>
  <si>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</si>
  <si>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</si>
  <si>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</si>
  <si>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</si>
  <si>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</si>
  <si>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</si>
  <si>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</si>
  <si>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</si>
  <si>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</si>
  <si>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</si>
  <si>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</si>
  <si>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</si>
  <si>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</si>
  <si>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</si>
  <si>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</si>
  <si>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</si>
  <si>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</si>
  <si>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</si>
  <si>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</si>
  <si>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</si>
  <si>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</si>
  <si>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</si>
  <si>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</si>
  <si>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</si>
  <si>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</si>
  <si>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</si>
  <si>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</si>
  <si>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</si>
  <si>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</si>
  <si>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</si>
  <si>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</si>
  <si>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</si>
  <si>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</si>
  <si>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</si>
  <si>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</si>
  <si>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</si>
  <si>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</si>
  <si>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</si>
  <si>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</si>
  <si>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</si>
  <si>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</si>
  <si>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</si>
  <si>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</si>
  <si>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</si>
  <si>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</si>
  <si>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</si>
  <si>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</si>
  <si>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</si>
  <si>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</si>
  <si>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</si>
  <si>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</si>
  <si>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</si>
  <si>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</si>
  <si>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</si>
  <si>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</si>
  <si>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</si>
  <si>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</si>
  <si>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</si>
  <si>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</si>
  <si>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</si>
  <si>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</si>
  <si>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</si>
  <si>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</si>
  <si>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</si>
  <si>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</si>
  <si>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</si>
  <si>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</si>
  <si>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</si>
  <si>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</si>
  <si>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</si>
  <si>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</si>
  <si>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</si>
  <si>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</si>
  <si>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</si>
  <si>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</si>
  <si>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</si>
  <si>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</si>
  <si>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</si>
  <si>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</si>
  <si>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</si>
  <si>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</si>
  <si>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</si>
  <si>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</si>
  <si>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</si>
  <si>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</si>
  <si>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</si>
  <si>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</si>
  <si>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</si>
  <si>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</si>
  <si>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</si>
  <si>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</si>
  <si>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</si>
  <si>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</si>
  <si>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</si>
  <si>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</si>
  <si>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</si>
  <si>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</si>
  <si>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</si>
  <si>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</si>
  <si>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</si>
  <si>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</si>
  <si>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</si>
  <si>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</si>
  <si>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</si>
  <si>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</si>
  <si>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</si>
  <si>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</si>
  <si>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</si>
  <si>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</si>
  <si>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</si>
  <si>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</si>
  <si>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</si>
  <si>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</si>
  <si>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</si>
  <si>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</si>
  <si>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</si>
  <si>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</si>
  <si>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</si>
  <si>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</si>
  <si>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</si>
  <si>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</si>
  <si>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</si>
  <si>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</si>
  <si>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</si>
  <si>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</si>
  <si>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</si>
  <si>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</si>
  <si>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</si>
  <si>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</si>
  <si>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</si>
  <si>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</si>
  <si>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</si>
  <si>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</si>
  <si>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</si>
  <si>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</si>
  <si>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</si>
  <si>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</si>
  <si>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</si>
  <si>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</si>
  <si>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</si>
  <si>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</si>
  <si>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</si>
  <si>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</si>
  <si>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</si>
  <si>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</si>
  <si>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</si>
  <si>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</si>
  <si>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</si>
  <si>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</si>
  <si>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</si>
  <si>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</si>
  <si>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</si>
  <si>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</si>
  <si>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</si>
  <si>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</si>
  <si>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</si>
  <si>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</si>
  <si>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</si>
  <si>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</si>
  <si>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</si>
  <si>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</si>
  <si>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</si>
  <si>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</si>
  <si>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</si>
  <si>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</si>
  <si>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</si>
  <si>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</si>
  <si>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</si>
  <si>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</si>
  <si>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</si>
  <si>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</si>
  <si>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</si>
  <si>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</si>
  <si>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</si>
  <si>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</si>
  <si>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</si>
  <si>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</si>
  <si>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</si>
  <si>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</si>
  <si>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</si>
  <si>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</si>
  <si>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</si>
  <si>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</si>
  <si>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</si>
  <si>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</si>
  <si>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</si>
  <si>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</si>
  <si>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</si>
  <si>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</si>
  <si>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</si>
  <si>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</si>
  <si>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</si>
  <si>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</si>
  <si>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</si>
  <si>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</si>
  <si>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</si>
  <si>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</si>
  <si>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</si>
  <si>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</si>
  <si>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</si>
  <si>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</si>
  <si>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</si>
  <si>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</si>
  <si>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</si>
  <si>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</si>
  <si>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</si>
  <si>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</si>
  <si>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</si>
  <si>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</si>
  <si>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</si>
  <si>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</si>
  <si>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</si>
  <si>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</si>
  <si>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</si>
  <si>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</si>
  <si>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</si>
  <si>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</si>
  <si>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</si>
  <si>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</si>
  <si>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</si>
  <si>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</si>
  <si>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</si>
  <si>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</si>
  <si>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</si>
  <si>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</si>
  <si>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</si>
  <si>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</si>
  <si>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</si>
  <si>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</si>
  <si>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</si>
  <si>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</si>
  <si>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</si>
  <si>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</si>
  <si>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</si>
  <si>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</si>
  <si>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</si>
  <si>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</si>
  <si>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</si>
  <si>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</si>
  <si>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</si>
  <si>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</si>
  <si>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</si>
  <si>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</si>
  <si>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</si>
  <si>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</si>
  <si>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</si>
  <si>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</si>
  <si>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</si>
  <si>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</si>
  <si>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</si>
  <si>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</si>
  <si>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</si>
  <si>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</si>
  <si>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</si>
  <si>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</si>
  <si>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</si>
  <si>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</si>
  <si>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</si>
  <si>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</si>
  <si>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</si>
  <si>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</si>
  <si>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</si>
  <si>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</si>
  <si>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</si>
  <si>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</si>
  <si>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</si>
  <si>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</si>
  <si>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</si>
  <si>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</si>
  <si>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</si>
  <si>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</si>
  <si>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</si>
  <si>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</si>
  <si>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</si>
  <si>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</si>
  <si>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</si>
  <si>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</si>
  <si>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</si>
  <si>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</si>
  <si>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</si>
  <si>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</si>
  <si>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</si>
  <si>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</si>
  <si>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</si>
  <si>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</si>
  <si>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</si>
  <si>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</si>
  <si>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</si>
  <si>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</si>
  <si>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</si>
  <si>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</si>
  <si>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</si>
  <si>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</si>
  <si>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</si>
  <si>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</si>
  <si>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</si>
  <si>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</si>
  <si>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</si>
  <si>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</si>
  <si>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</si>
  <si>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</si>
  <si>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</si>
  <si>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</si>
  <si>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</si>
  <si>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</si>
  <si>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</si>
  <si>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</si>
  <si>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</si>
  <si>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</si>
  <si>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</si>
  <si>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</si>
  <si>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</si>
  <si>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</si>
  <si>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</si>
  <si>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</si>
  <si>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</si>
  <si>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</si>
  <si>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</si>
  <si>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</si>
  <si>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</si>
  <si>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</si>
  <si>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</si>
  <si>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</si>
  <si>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</si>
  <si>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</si>
  <si>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</si>
  <si>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</si>
  <si>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</si>
  <si>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</si>
  <si>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</si>
  <si>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</si>
  <si>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</si>
  <si>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</si>
  <si>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</si>
  <si>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</si>
  <si>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</si>
  <si>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</si>
  <si>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</si>
  <si>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</si>
  <si>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</si>
  <si>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</si>
  <si>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</si>
  <si>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</si>
  <si>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</si>
  <si>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</si>
  <si>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</si>
  <si>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</si>
  <si>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</si>
  <si>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</si>
  <si>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</si>
  <si>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</si>
  <si>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</si>
  <si>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</si>
  <si>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</si>
  <si>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</si>
  <si>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</si>
  <si>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</si>
  <si>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</si>
  <si>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</si>
  <si>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</si>
  <si>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</si>
  <si>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</si>
  <si>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</si>
  <si>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</si>
  <si>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</si>
  <si>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</si>
  <si>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</si>
  <si>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</si>
  <si>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</si>
  <si>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</si>
  <si>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</si>
  <si>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</si>
  <si>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</si>
  <si>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</si>
  <si>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</si>
  <si>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</si>
  <si>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</si>
  <si>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</si>
  <si>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</si>
  <si>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</si>
  <si>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</si>
  <si>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</si>
  <si>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</si>
  <si>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</si>
  <si>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</si>
  <si>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</si>
  <si>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</si>
  <si>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</si>
  <si>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</si>
  <si>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</si>
  <si>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</si>
  <si>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</si>
  <si>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</si>
  <si>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</si>
  <si>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</si>
  <si>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</si>
  <si>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</si>
  <si>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</si>
  <si>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</si>
  <si>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</si>
  <si>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</si>
  <si>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</si>
  <si>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</si>
  <si>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</si>
  <si>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</si>
  <si>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</si>
  <si>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</si>
  <si>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</si>
  <si>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</si>
  <si>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</si>
  <si>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</si>
  <si>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</si>
  <si>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</si>
  <si>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</si>
  <si>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</si>
  <si>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</si>
  <si>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</si>
  <si>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</si>
  <si>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</si>
  <si>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</si>
  <si>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</si>
  <si>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</si>
  <si>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</si>
  <si>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</si>
  <si>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</si>
  <si>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</si>
  <si>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</si>
  <si>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</si>
  <si>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</si>
  <si>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</si>
  <si>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</si>
  <si>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</si>
  <si>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</si>
  <si>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</si>
  <si>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</si>
  <si>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</si>
  <si>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</si>
  <si>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</si>
  <si>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</si>
  <si>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</si>
  <si>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</si>
  <si>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</si>
  <si>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</si>
  <si>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</si>
  <si>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</si>
  <si>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</si>
  <si>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</si>
  <si>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</si>
  <si>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</si>
  <si>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</si>
  <si>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</si>
  <si>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</si>
  <si>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</si>
  <si>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</si>
  <si>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</si>
  <si>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</si>
  <si>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</si>
  <si>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</si>
  <si>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</si>
  <si>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</si>
  <si>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</si>
  <si>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</si>
  <si>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</si>
  <si>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</si>
  <si>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</si>
  <si>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</si>
  <si>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</si>
  <si>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</si>
  <si>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</si>
  <si>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</si>
  <si>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</si>
  <si>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</si>
  <si>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</si>
  <si>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</si>
  <si>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</si>
  <si>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</si>
  <si>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</si>
  <si>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</si>
  <si>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</si>
  <si>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</si>
  <si>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</si>
  <si>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</si>
  <si>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</si>
  <si>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</si>
  <si>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</si>
  <si>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</si>
  <si>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</si>
  <si>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</si>
  <si>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</si>
  <si>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</si>
  <si>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</si>
  <si>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</si>
  <si>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</si>
  <si>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</si>
  <si>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</si>
  <si>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</si>
  <si>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</si>
  <si>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</si>
  <si>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</si>
  <si>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</si>
  <si>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</si>
  <si>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</si>
  <si>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</si>
  <si>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</si>
  <si>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</si>
  <si>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</si>
  <si>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</si>
  <si>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</si>
  <si>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</si>
  <si>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</si>
  <si>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</si>
  <si>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</si>
  <si>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</si>
  <si>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</si>
  <si>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</si>
  <si>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</si>
  <si>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</si>
  <si>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</si>
  <si>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</si>
  <si>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</si>
  <si>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</si>
  <si>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</si>
  <si>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</si>
  <si>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</si>
  <si>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</si>
  <si>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</si>
  <si>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</si>
  <si>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</si>
  <si>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</si>
  <si>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</si>
  <si>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</si>
  <si>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</si>
  <si>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</si>
  <si>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</si>
  <si>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</si>
  <si>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</si>
  <si>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</si>
  <si>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</si>
  <si>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</si>
  <si>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</si>
  <si>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</si>
  <si>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</si>
  <si>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</si>
  <si>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</si>
  <si>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</si>
  <si>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</si>
  <si>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</si>
  <si>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</si>
  <si>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</si>
  <si>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</si>
  <si>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</si>
  <si>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</si>
  <si>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</si>
  <si>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</si>
  <si>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</si>
  <si>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</si>
  <si>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</si>
  <si>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</si>
  <si>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</si>
  <si>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</si>
  <si>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</si>
  <si>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</si>
  <si>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</si>
  <si>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</si>
  <si>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</si>
  <si>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</si>
  <si>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</si>
  <si>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</si>
  <si>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</si>
  <si>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</si>
  <si>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</si>
  <si>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</si>
  <si>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</si>
  <si>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</si>
  <si>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</si>
  <si>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</si>
  <si>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</si>
  <si>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</si>
  <si>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</si>
  <si>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</si>
  <si>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</si>
  <si>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</si>
  <si>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</si>
  <si>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</si>
  <si>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</si>
  <si>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</si>
  <si>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</si>
  <si>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</si>
  <si>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</si>
  <si>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</si>
  <si>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</si>
  <si>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</si>
  <si>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</si>
  <si>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</si>
  <si>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</si>
  <si>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</si>
  <si>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</si>
  <si>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</si>
  <si>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</si>
  <si>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</si>
  <si>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</si>
  <si>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</si>
  <si>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</si>
  <si>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</si>
  <si>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</si>
  <si>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</si>
  <si>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</si>
  <si>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</si>
  <si>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</si>
  <si>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</si>
  <si>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</si>
  <si>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</si>
  <si>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</si>
  <si>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</si>
  <si>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</si>
  <si>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</si>
  <si>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</si>
  <si>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</si>
  <si>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</si>
  <si>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</si>
  <si>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</si>
  <si>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</si>
  <si>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</si>
  <si>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</si>
  <si>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</si>
  <si>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</si>
  <si>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</si>
  <si>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</si>
  <si>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</si>
  <si>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</si>
  <si>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</si>
  <si>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</si>
  <si>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</si>
  <si>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</si>
  <si>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</si>
  <si>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</si>
  <si>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</si>
  <si>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</si>
  <si>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</si>
  <si>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</si>
  <si>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</si>
  <si>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</si>
  <si>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</si>
  <si>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</si>
  <si>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</si>
  <si>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</si>
  <si>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</si>
  <si>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</si>
  <si>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</si>
  <si>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</si>
  <si>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</si>
  <si>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</si>
  <si>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</si>
  <si>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</si>
  <si>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</si>
  <si>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</si>
  <si>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</si>
  <si>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</si>
  <si>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</si>
  <si>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</si>
  <si>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</si>
  <si>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</si>
  <si>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</si>
  <si>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</si>
  <si>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</si>
  <si>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</si>
  <si>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</si>
  <si>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</si>
  <si>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</si>
  <si>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</si>
  <si>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</si>
  <si>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</si>
  <si>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</si>
  <si>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</si>
  <si>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</si>
  <si>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</si>
  <si>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</si>
  <si>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</si>
  <si>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</si>
  <si>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</si>
  <si>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</si>
  <si>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</si>
  <si>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</si>
  <si>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</si>
  <si>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</si>
  <si>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</si>
  <si>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</si>
  <si>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</si>
  <si>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</si>
  <si>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</si>
  <si>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</si>
  <si>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</si>
  <si>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</si>
  <si>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</si>
  <si>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</si>
  <si>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</si>
  <si>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</si>
  <si>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</si>
  <si>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</si>
  <si>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</si>
  <si>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</si>
  <si>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</si>
  <si>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</si>
  <si>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</si>
  <si>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</si>
  <si>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</si>
  <si>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</si>
  <si>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</si>
  <si>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</si>
  <si>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</si>
  <si>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</si>
  <si>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</si>
  <si>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</si>
  <si>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</si>
  <si>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</si>
  <si>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</si>
  <si>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</si>
  <si>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</si>
  <si>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</si>
  <si>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</si>
  <si>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</si>
  <si>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</si>
  <si>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</si>
  <si>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</si>
  <si>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</si>
  <si>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</si>
  <si>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</si>
  <si>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</si>
  <si>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</si>
  <si>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</si>
  <si>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</si>
  <si>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</si>
  <si>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</si>
  <si>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</si>
  <si>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</si>
  <si>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</si>
  <si>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</si>
  <si>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</si>
  <si>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</si>
  <si>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</si>
  <si>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</si>
  <si>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</si>
  <si>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</si>
  <si>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</si>
  <si>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</si>
  <si>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</si>
  <si>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</si>
  <si>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</si>
  <si>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</si>
  <si>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</si>
  <si>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</si>
  <si>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</si>
  <si>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</si>
  <si>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</si>
  <si>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</si>
  <si>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</si>
  <si>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</si>
  <si>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</si>
  <si>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</si>
  <si>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</si>
  <si>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</si>
  <si>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</si>
  <si>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</si>
  <si>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</si>
  <si>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</si>
  <si>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</si>
  <si>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</si>
  <si>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</si>
  <si>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</si>
  <si>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</si>
  <si>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</si>
  <si>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</si>
  <si>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</si>
  <si>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</si>
  <si>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</si>
  <si>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</si>
  <si>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</si>
  <si>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</si>
  <si>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</si>
  <si>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</si>
  <si>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</si>
  <si>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</si>
  <si>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</si>
  <si>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</si>
  <si>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</si>
  <si>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</si>
  <si>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</si>
  <si>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</si>
  <si>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</si>
  <si>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</si>
  <si>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</si>
  <si>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</si>
  <si>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</si>
  <si>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</si>
  <si>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</si>
  <si>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</si>
  <si>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</si>
  <si>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</si>
  <si>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</si>
  <si>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</si>
  <si>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</si>
  <si>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</si>
  <si>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</si>
  <si>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</si>
  <si>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</si>
  <si>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</si>
  <si>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</si>
  <si>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</si>
  <si>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</si>
  <si>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</si>
  <si>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</si>
  <si>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</si>
  <si>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</si>
  <si>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</si>
  <si>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</si>
  <si>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</si>
  <si>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</si>
  <si>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</si>
  <si>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</si>
  <si>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</si>
  <si>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</si>
  <si>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</si>
  <si>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</si>
  <si>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</si>
  <si>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</si>
  <si>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</si>
  <si>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</si>
  <si>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</si>
  <si>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</si>
  <si>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</si>
  <si>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</si>
  <si>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</si>
  <si>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</si>
  <si>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</si>
  <si>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</si>
  <si>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</si>
  <si>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</si>
  <si>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</si>
  <si>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</si>
  <si>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</si>
  <si>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</si>
  <si>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</si>
  <si>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</si>
  <si>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</si>
  <si>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</si>
  <si>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</si>
  <si>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</si>
  <si>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</si>
  <si>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</si>
  <si>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</si>
  <si>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</si>
  <si>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</si>
  <si>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</si>
  <si>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</si>
  <si>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</si>
  <si>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</si>
  <si>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</si>
  <si>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</si>
  <si>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</si>
  <si>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</si>
  <si>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</si>
  <si>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</si>
  <si>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</si>
  <si>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</si>
  <si>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</si>
  <si>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</si>
  <si>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</si>
  <si>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</si>
  <si>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</si>
  <si>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</si>
  <si>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</si>
  <si>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</si>
  <si>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</si>
  <si>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</si>
  <si>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</si>
  <si>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</si>
  <si>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</si>
  <si>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</si>
  <si>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</si>
  <si>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</si>
  <si>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</si>
  <si>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</si>
  <si>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</si>
  <si>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</si>
  <si>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</si>
  <si>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</si>
  <si>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</si>
  <si>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</si>
  <si>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</si>
  <si>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</si>
  <si>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</si>
  <si>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</si>
  <si>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</si>
  <si>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</si>
  <si>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</si>
  <si>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</si>
  <si>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</si>
  <si>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</si>
  <si>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</si>
  <si>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</si>
  <si>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</si>
  <si>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</si>
  <si>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</si>
  <si>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</si>
  <si>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</si>
  <si>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</si>
  <si>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</si>
  <si>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</si>
  <si>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</si>
  <si>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</si>
  <si>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</si>
  <si>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</si>
  <si>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</si>
  <si>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</si>
  <si>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</si>
  <si>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</si>
  <si>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</si>
  <si>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</si>
  <si>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</si>
  <si>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</si>
  <si>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</si>
  <si>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</si>
  <si>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</si>
  <si>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</si>
  <si>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</si>
  <si>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</si>
  <si>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</si>
  <si>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</si>
  <si>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</si>
  <si>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</si>
  <si>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</si>
  <si>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</si>
  <si>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</si>
  <si>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</si>
  <si>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</si>
  <si>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</si>
  <si>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</si>
  <si>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</si>
  <si>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</si>
  <si>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</si>
  <si>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</si>
  <si>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</si>
  <si>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</si>
  <si>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</si>
  <si>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</si>
  <si>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</si>
  <si>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</si>
  <si>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</si>
  <si>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</si>
  <si>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</si>
  <si>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</si>
  <si>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</si>
  <si>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</si>
  <si>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</si>
  <si>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</si>
  <si>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</si>
  <si>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</si>
  <si>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</si>
  <si>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</si>
  <si>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</si>
  <si>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</si>
  <si>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</si>
  <si>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</si>
  <si>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</si>
  <si>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</si>
  <si>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</si>
  <si>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</si>
  <si>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</si>
  <si>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</si>
  <si>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</si>
  <si>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</si>
  <si>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</si>
  <si>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</si>
  <si>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</si>
  <si>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</si>
  <si>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</si>
  <si>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</si>
  <si>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</si>
  <si>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</si>
  <si>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</si>
  <si>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</si>
  <si>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</si>
  <si>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</si>
  <si>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</si>
  <si>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</si>
  <si>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</si>
  <si>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</si>
  <si>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</si>
  <si>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</si>
  <si>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</si>
  <si>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</si>
  <si>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</si>
  <si>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</si>
  <si>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</si>
  <si>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</si>
  <si>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</si>
  <si>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</si>
  <si>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</si>
  <si>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</si>
  <si>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</si>
  <si>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</si>
  <si>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</si>
  <si>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</si>
  <si>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</si>
  <si>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</si>
  <si>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</si>
  <si>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</si>
  <si>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</si>
  <si>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</si>
  <si>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</si>
  <si>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</si>
  <si>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</si>
  <si>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</si>
  <si>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</si>
  <si>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</si>
  <si>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</si>
  <si>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</si>
  <si>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</si>
  <si>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</si>
  <si>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</si>
  <si>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</si>
  <si>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</si>
  <si>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</si>
  <si>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</si>
  <si>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</si>
  <si>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</si>
  <si>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</si>
  <si>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</si>
  <si>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</si>
  <si>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</si>
  <si>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</si>
  <si>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</si>
  <si>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</si>
  <si>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</si>
  <si>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</si>
  <si>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</si>
  <si>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</si>
  <si>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</si>
  <si>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</si>
  <si>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</si>
  <si>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</si>
  <si>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</si>
  <si>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</si>
  <si>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</si>
  <si>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</si>
  <si>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</si>
  <si>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</si>
  <si>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</si>
  <si>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</si>
  <si>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</si>
  <si>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</si>
  <si>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</si>
  <si>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</si>
  <si>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</si>
  <si>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</si>
  <si>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</si>
  <si>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</si>
  <si>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</si>
  <si>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</si>
  <si>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</si>
  <si>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</si>
  <si>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</si>
  <si>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</si>
  <si>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</si>
  <si>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</si>
  <si>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</si>
  <si>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</si>
  <si>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</si>
  <si>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</si>
  <si>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</si>
  <si>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</si>
  <si>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</si>
  <si>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</si>
  <si>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</si>
  <si>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</si>
  <si>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</si>
  <si>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</si>
  <si>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</si>
  <si>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</si>
  <si>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</si>
  <si>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</si>
  <si>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</si>
  <si>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</si>
  <si>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</si>
  <si>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</si>
  <si>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</si>
  <si>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</si>
  <si>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</si>
  <si>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</si>
  <si>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</si>
  <si>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</si>
  <si>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</si>
  <si>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</si>
  <si>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</si>
  <si>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</si>
  <si>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</si>
  <si>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</si>
  <si>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</si>
  <si>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</si>
  <si>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</si>
  <si>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</si>
  <si>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</si>
  <si>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</si>
  <si>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</si>
  <si>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</si>
  <si>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</si>
  <si>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</si>
  <si>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</si>
  <si>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</si>
  <si>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</si>
  <si>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</si>
  <si>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</si>
  <si>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</si>
  <si>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</si>
  <si>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</si>
  <si>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</si>
  <si>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</si>
  <si>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</si>
  <si>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</si>
  <si>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</si>
  <si>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</si>
  <si>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</si>
  <si>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</si>
  <si>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</si>
  <si>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</si>
  <si>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</si>
  <si>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</si>
  <si>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</si>
  <si>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</si>
  <si>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</si>
  <si>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</si>
  <si>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</si>
  <si>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</si>
  <si>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</si>
  <si>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</si>
  <si>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</si>
  <si>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</si>
  <si>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</si>
  <si>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</si>
  <si>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</si>
  <si>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</si>
  <si>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</si>
  <si>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</si>
  <si>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</si>
  <si>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</si>
  <si>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</si>
  <si>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</si>
  <si>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</si>
  <si>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</si>
  <si>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</si>
  <si>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</si>
  <si>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</si>
  <si>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</si>
  <si>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</si>
  <si>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</si>
  <si>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</si>
  <si>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</si>
  <si>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</si>
  <si>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</si>
  <si>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</si>
  <si>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</si>
  <si>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</si>
  <si>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</si>
  <si>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</si>
  <si>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</si>
  <si>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</si>
  <si>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</si>
  <si>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</si>
  <si>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</si>
  <si>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</si>
  <si>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</si>
  <si>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</si>
  <si>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</si>
  <si>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</si>
  <si>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</si>
  <si>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</si>
  <si>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</si>
  <si>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</si>
  <si>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</si>
  <si>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</si>
  <si>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</si>
  <si>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</si>
  <si>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</si>
  <si>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</si>
  <si>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</si>
  <si>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</si>
  <si>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</si>
  <si>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</si>
  <si>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</si>
  <si>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</si>
  <si>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</si>
  <si>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</si>
  <si>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</si>
  <si>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</si>
  <si>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</si>
  <si>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</si>
  <si>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</si>
  <si>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</si>
  <si>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</si>
  <si>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</si>
  <si>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</si>
  <si>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</si>
  <si>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</si>
  <si>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</si>
  <si>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</si>
  <si>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</si>
  <si>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</si>
  <si>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</si>
  <si>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</si>
  <si>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</si>
  <si>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</si>
  <si>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</si>
  <si>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</si>
  <si>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</si>
  <si>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</si>
  <si>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</si>
  <si>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</si>
  <si>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</si>
  <si>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</si>
  <si>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</si>
  <si>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</si>
  <si>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</si>
  <si>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</si>
  <si>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</si>
  <si>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</si>
  <si>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</si>
  <si>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</si>
  <si>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</si>
  <si>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</si>
  <si>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</si>
  <si>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</si>
  <si>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</si>
  <si>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</si>
  <si>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</si>
  <si>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</si>
  <si>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</si>
  <si>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</si>
  <si>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</si>
  <si>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</si>
  <si>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</si>
  <si>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</si>
  <si>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</si>
  <si>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</si>
  <si>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</si>
  <si>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</si>
  <si>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</si>
  <si>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</si>
  <si>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</si>
  <si>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</si>
  <si>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</si>
  <si>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</si>
  <si>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</si>
  <si>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</si>
  <si>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</si>
  <si>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</si>
  <si>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</si>
  <si>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</si>
  <si>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</si>
  <si>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</si>
  <si>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</si>
  <si>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</si>
  <si>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</si>
  <si>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</si>
  <si>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</si>
  <si>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</si>
  <si>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</si>
  <si>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</si>
  <si>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</si>
  <si>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</si>
  <si>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</si>
  <si>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</si>
  <si>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</si>
  <si>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</si>
  <si>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</si>
  <si>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</si>
  <si>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</si>
  <si>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</si>
  <si>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</si>
  <si>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</si>
  <si>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</si>
  <si>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</si>
  <si>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</si>
  <si>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</si>
  <si>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</si>
  <si>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</si>
  <si>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</si>
  <si>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</si>
  <si>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</si>
  <si>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</si>
  <si>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</si>
  <si>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</si>
  <si>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</si>
  <si>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</si>
  <si>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</si>
  <si>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</si>
  <si>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</si>
  <si>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</si>
  <si>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</si>
  <si>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</si>
  <si>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</si>
  <si>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</si>
  <si>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</si>
  <si>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</si>
  <si>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</si>
  <si>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</si>
  <si>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</si>
  <si>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</si>
  <si>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</si>
  <si>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</si>
  <si>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</si>
  <si>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</si>
  <si>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</si>
  <si>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</si>
  <si>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</si>
  <si>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</si>
  <si>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</si>
  <si>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</si>
  <si>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</si>
  <si>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</si>
  <si>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</si>
  <si>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</si>
  <si>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</si>
  <si>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</si>
  <si>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</si>
  <si>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</si>
  <si>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</si>
  <si>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</si>
  <si>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</si>
  <si>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</si>
  <si>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</si>
  <si>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</si>
  <si>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</si>
  <si>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</si>
  <si>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</si>
  <si>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</si>
  <si>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</si>
  <si>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</si>
  <si>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</si>
  <si>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</si>
  <si>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</si>
  <si>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</si>
  <si>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</si>
  <si>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</si>
  <si>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</si>
  <si>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</si>
  <si>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</si>
  <si>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</si>
  <si>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</si>
  <si>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</si>
  <si>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</si>
  <si>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</si>
  <si>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</si>
  <si>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</si>
  <si>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</si>
  <si>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</si>
  <si>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</si>
  <si>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</si>
  <si>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</si>
  <si>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</si>
  <si>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</si>
  <si>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</si>
  <si>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</si>
  <si>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</si>
  <si>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</si>
  <si>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</si>
  <si>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</si>
  <si>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</si>
  <si>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</si>
  <si>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</si>
  <si>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</si>
  <si>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</si>
  <si>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</si>
  <si>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</si>
  <si>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</si>
  <si>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</si>
  <si>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</si>
  <si>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</si>
  <si>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</si>
  <si>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</si>
  <si>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</si>
  <si>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</si>
  <si>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</si>
  <si>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</si>
  <si>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</si>
  <si>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</si>
  <si>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</si>
  <si>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</si>
  <si>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</si>
  <si>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</si>
  <si>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</si>
  <si>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</si>
  <si>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</si>
  <si>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</si>
  <si>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</si>
  <si>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</si>
  <si>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</si>
  <si>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</si>
  <si>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</si>
  <si>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</si>
  <si>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</si>
  <si>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</si>
  <si>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</si>
  <si>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</si>
  <si>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</si>
  <si>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</si>
  <si>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</si>
  <si>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</si>
  <si>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</si>
  <si>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</si>
  <si>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</si>
  <si>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</si>
  <si>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</si>
  <si>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</si>
  <si>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</si>
  <si>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</si>
  <si>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</si>
  <si>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</si>
  <si>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</si>
  <si>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</si>
  <si>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</si>
  <si>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</si>
  <si>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</si>
  <si>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</si>
  <si>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</si>
  <si>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</si>
  <si>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</si>
  <si>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</si>
  <si>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</si>
  <si>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</si>
  <si>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</si>
  <si>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</si>
  <si>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</si>
  <si>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</si>
  <si>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</si>
  <si>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</si>
  <si>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</si>
  <si>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</si>
  <si>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</si>
  <si>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</si>
  <si>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</si>
  <si>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</si>
  <si>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</si>
  <si>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</si>
  <si>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</si>
  <si>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</si>
  <si>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</si>
  <si>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</si>
  <si>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</si>
  <si>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</si>
  <si>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</si>
  <si>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</si>
  <si>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</si>
  <si>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</si>
  <si>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</si>
  <si>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</si>
  <si>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</si>
  <si>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</si>
  <si>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</si>
  <si>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</si>
  <si>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</si>
  <si>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</si>
  <si>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</si>
  <si>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</si>
  <si>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</si>
  <si>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</si>
  <si>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</si>
  <si>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</si>
  <si>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</si>
  <si>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</si>
  <si>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</si>
  <si>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</si>
  <si>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</si>
  <si>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</si>
  <si>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</si>
  <si>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</si>
  <si>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</si>
  <si>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</si>
  <si>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</si>
  <si>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</si>
  <si>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</si>
  <si>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</si>
  <si>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</si>
  <si>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</si>
  <si>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</si>
  <si>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</si>
  <si>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</si>
  <si>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</si>
  <si>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</si>
  <si>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</si>
  <si>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</si>
  <si>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</si>
  <si>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</si>
  <si>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</si>
  <si>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</si>
  <si>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</si>
  <si>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</si>
  <si>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</si>
  <si>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</si>
  <si>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</si>
  <si>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</si>
  <si>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</si>
  <si>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</si>
  <si>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</si>
  <si>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</si>
  <si>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</si>
  <si>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</si>
  <si>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</si>
  <si>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</si>
  <si>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</si>
  <si>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</si>
  <si>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</si>
  <si>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</si>
  <si>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</si>
  <si>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</si>
  <si>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</si>
  <si>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</si>
  <si>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</si>
  <si>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</si>
  <si>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</si>
  <si>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</si>
  <si>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</si>
  <si>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</si>
  <si>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</si>
  <si>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</si>
  <si>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</si>
  <si>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</si>
  <si>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</si>
  <si>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</si>
  <si>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</si>
  <si>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</si>
  <si>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</si>
  <si>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</si>
  <si>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</si>
  <si>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</si>
  <si>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</si>
  <si>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</si>
  <si>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</si>
  <si>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</si>
  <si>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</si>
  <si>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</si>
  <si>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</si>
  <si>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</si>
  <si>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</si>
  <si>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</si>
  <si>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</si>
  <si>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</si>
  <si>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</si>
  <si>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</si>
  <si>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</si>
  <si>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</si>
  <si>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</si>
  <si>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</si>
  <si>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</si>
  <si>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</si>
  <si>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</si>
  <si>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</si>
  <si>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</si>
  <si>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</si>
  <si>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</si>
  <si>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</si>
  <si>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</si>
  <si>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</si>
  <si>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</si>
  <si>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</si>
  <si>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</si>
  <si>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</si>
  <si>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</si>
  <si>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</si>
  <si>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</si>
  <si>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</si>
  <si>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</si>
  <si>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</si>
  <si>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</si>
  <si>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</si>
  <si>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</si>
  <si>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</si>
  <si>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</si>
  <si>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</si>
  <si>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</si>
  <si>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</si>
  <si>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</si>
  <si>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</si>
  <si>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</si>
  <si>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</si>
  <si>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</si>
  <si>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</si>
  <si>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</si>
  <si>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</si>
  <si>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</si>
  <si>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</si>
  <si>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</si>
  <si>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</si>
  <si>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</si>
  <si>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</si>
  <si>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</si>
  <si>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</si>
  <si>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</si>
  <si>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</si>
  <si>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</si>
  <si>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</si>
  <si>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</si>
  <si>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</si>
  <si>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</si>
  <si>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</si>
  <si>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</si>
  <si>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</si>
  <si>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</si>
  <si>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</si>
  <si>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</si>
  <si>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</si>
  <si>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</si>
  <si>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</si>
  <si>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</si>
  <si>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</si>
  <si>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</si>
  <si>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</si>
  <si>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</si>
  <si>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</si>
  <si>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</si>
  <si>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</si>
  <si>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</si>
  <si>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</si>
  <si>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</si>
  <si>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</si>
  <si>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</si>
  <si>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</si>
  <si>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</si>
  <si>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</si>
  <si>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</si>
  <si>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</si>
  <si>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</si>
  <si>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</si>
  <si>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</si>
  <si>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</si>
  <si>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</si>
  <si>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</si>
  <si>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</si>
  <si>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</si>
  <si>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</si>
  <si>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</si>
  <si>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</si>
  <si>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</si>
  <si>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</si>
  <si>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</si>
  <si>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</si>
  <si>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</si>
  <si>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</si>
  <si>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</si>
  <si>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</si>
  <si>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</si>
  <si>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</si>
  <si>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</si>
  <si>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</si>
  <si>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</si>
  <si>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</si>
  <si>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</si>
  <si>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</si>
  <si>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</si>
  <si>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</si>
  <si>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</si>
  <si>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</si>
  <si>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</si>
  <si>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</si>
  <si>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</si>
  <si>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</si>
  <si>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</si>
  <si>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</si>
  <si>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</si>
  <si>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</si>
  <si>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</si>
  <si>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</si>
  <si>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</si>
  <si>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</si>
  <si>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</si>
  <si>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</si>
  <si>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</si>
  <si>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</si>
  <si>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</si>
  <si>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</si>
  <si>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</si>
  <si>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</si>
  <si>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</si>
  <si>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</si>
  <si>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</si>
  <si>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</si>
  <si>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</si>
  <si>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</si>
  <si>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</si>
  <si>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</si>
  <si>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</si>
  <si>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</si>
  <si>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</si>
  <si>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</si>
  <si>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</si>
  <si>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</si>
  <si>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</si>
  <si>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</si>
  <si>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</si>
  <si>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</si>
  <si>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</si>
  <si>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</si>
  <si>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</si>
  <si>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</si>
  <si>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</si>
  <si>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</si>
  <si>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</si>
  <si>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</si>
  <si>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</si>
  <si>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</si>
  <si>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</si>
  <si>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</si>
  <si>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</si>
  <si>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</si>
  <si>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</si>
  <si>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</si>
  <si>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</si>
  <si>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</si>
  <si>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</si>
  <si>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</si>
  <si>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</si>
  <si>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</si>
  <si>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</si>
  <si>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</si>
  <si>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</si>
  <si>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</si>
  <si>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</si>
  <si>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</si>
  <si>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</si>
  <si>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</si>
  <si>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</si>
  <si>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</si>
  <si>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</si>
  <si>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</si>
  <si>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</si>
  <si>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</si>
  <si>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</si>
  <si>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</si>
  <si>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</si>
  <si>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</si>
  <si>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</si>
  <si>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</si>
  <si>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</si>
  <si>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</si>
  <si>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</si>
  <si>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</si>
  <si>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</si>
  <si>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</si>
  <si>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</si>
  <si>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</si>
  <si>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</si>
  <si>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</si>
  <si>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</si>
  <si>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</si>
  <si>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</si>
  <si>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</si>
  <si>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</si>
  <si>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</si>
  <si>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</si>
  <si>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</si>
  <si>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</si>
  <si>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</si>
  <si>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</si>
  <si>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</si>
  <si>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</si>
  <si>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</si>
  <si>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</si>
  <si>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</si>
  <si>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</si>
  <si>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</si>
  <si>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</si>
  <si>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</si>
  <si>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</si>
  <si>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</si>
  <si>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</si>
  <si>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</si>
  <si>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</si>
  <si>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</si>
  <si>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</si>
  <si>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</si>
  <si>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</si>
  <si>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</si>
  <si>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</si>
  <si>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</si>
  <si>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</si>
  <si>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</si>
  <si>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</si>
  <si>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</si>
  <si>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</si>
  <si>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</si>
  <si>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</si>
  <si>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</si>
  <si>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</si>
  <si>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</si>
  <si>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</si>
  <si>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</si>
  <si>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</si>
  <si>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</si>
  <si>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</si>
  <si>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</si>
  <si>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</si>
  <si>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</si>
  <si>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</si>
  <si>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</si>
  <si>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</si>
  <si>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</si>
  <si>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</si>
  <si>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</si>
  <si>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</si>
  <si>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</si>
  <si>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</si>
  <si>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</si>
  <si>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</si>
  <si>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</si>
  <si>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</si>
  <si>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</si>
  <si>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</si>
  <si>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</si>
  <si>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</si>
  <si>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</si>
  <si>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</si>
  <si>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</si>
  <si>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</si>
  <si>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</si>
  <si>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</si>
  <si>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</si>
  <si>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</si>
  <si>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</si>
  <si>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</si>
  <si>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</si>
  <si>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</si>
  <si>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</si>
  <si>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</si>
  <si>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</si>
  <si>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</si>
  <si>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</si>
  <si>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</si>
  <si>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</si>
  <si>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</si>
  <si>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</si>
  <si>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</si>
  <si>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</si>
  <si>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</si>
  <si>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</si>
  <si>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</si>
  <si>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</si>
  <si>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</si>
  <si>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</si>
  <si>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</si>
  <si>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</si>
  <si>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</si>
  <si>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</si>
  <si>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</si>
  <si>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</si>
  <si>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</si>
  <si>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</si>
  <si>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</si>
  <si>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</si>
  <si>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</si>
  <si>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</si>
  <si>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</si>
  <si>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</si>
  <si>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</si>
  <si>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</si>
  <si>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</si>
  <si>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</si>
  <si>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</si>
  <si>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</si>
  <si>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</si>
  <si>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</si>
  <si>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</si>
  <si>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</si>
  <si>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</si>
  <si>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</si>
  <si>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</si>
  <si>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</si>
  <si>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</si>
  <si>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</si>
  <si>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</si>
  <si>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</si>
  <si>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</si>
  <si>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</si>
  <si>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</si>
  <si>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</si>
  <si>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</si>
  <si>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</si>
  <si>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</si>
  <si>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</si>
  <si>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</si>
  <si>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</si>
  <si>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</si>
  <si>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</si>
  <si>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</si>
  <si>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</si>
  <si>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</si>
  <si>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</si>
  <si>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</si>
  <si>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</si>
  <si>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</si>
  <si>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</si>
  <si>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</si>
  <si>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</si>
  <si>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</si>
  <si>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</si>
  <si>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</si>
  <si>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</si>
  <si>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</si>
  <si>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</si>
  <si>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</si>
  <si>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</si>
  <si>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</si>
  <si>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</si>
  <si>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</si>
  <si>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</si>
  <si>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</si>
  <si>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</si>
  <si>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</si>
  <si>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</si>
  <si>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</si>
  <si>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</si>
  <si>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</si>
  <si>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</si>
  <si>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</si>
  <si>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</si>
  <si>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</si>
  <si>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</si>
  <si>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</si>
  <si>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</si>
  <si>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</si>
  <si>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</si>
  <si>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</si>
  <si>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</si>
  <si>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</si>
  <si>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</si>
  <si>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</si>
  <si>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</si>
  <si>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</si>
  <si>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</si>
  <si>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</si>
  <si>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</si>
  <si>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</si>
  <si>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</si>
  <si>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</si>
  <si>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</si>
  <si>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</si>
  <si>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</si>
  <si>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</si>
  <si>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</si>
  <si>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</si>
  <si>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</si>
  <si>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</si>
  <si>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</si>
  <si>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</si>
  <si>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</si>
  <si>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</si>
  <si>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</si>
  <si>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</si>
  <si>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</si>
  <si>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</si>
  <si>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</si>
  <si>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</si>
  <si>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</si>
  <si>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</si>
  <si>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</si>
  <si>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</si>
  <si>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</si>
  <si>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</si>
  <si>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</si>
  <si>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</si>
  <si>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</si>
  <si>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</si>
  <si>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</si>
  <si>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</si>
  <si>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</si>
  <si>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</si>
  <si>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</si>
  <si>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</si>
  <si>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</si>
  <si>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</si>
  <si>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</si>
  <si>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</si>
  <si>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</si>
  <si>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</si>
  <si>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</si>
  <si>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</si>
  <si>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</si>
  <si>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</si>
  <si>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</si>
  <si>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</si>
  <si>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</si>
  <si>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</si>
  <si>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</si>
  <si>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</si>
  <si>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</si>
  <si>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</si>
  <si>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</si>
  <si>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</si>
  <si>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</si>
  <si>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</si>
  <si>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</si>
  <si>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</si>
  <si>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</si>
  <si>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</si>
  <si>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</si>
  <si>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</si>
  <si>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</si>
  <si>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</si>
  <si>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</si>
  <si>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</si>
  <si>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</si>
  <si>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</si>
  <si>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</si>
  <si>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</si>
  <si>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</si>
  <si>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</si>
  <si>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</si>
  <si>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</si>
  <si>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</si>
  <si>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</si>
  <si>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</si>
  <si>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</si>
  <si>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</si>
  <si>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</si>
  <si>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</si>
  <si>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</si>
  <si>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</si>
  <si>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</si>
  <si>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</si>
  <si>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</si>
  <si>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</si>
  <si>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</si>
  <si>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</si>
  <si>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</si>
  <si>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</si>
  <si>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</si>
  <si>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</si>
  <si>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</si>
  <si>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</si>
  <si>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</si>
  <si>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</si>
  <si>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</si>
  <si>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</si>
  <si>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</si>
  <si>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</si>
  <si>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</si>
  <si>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</si>
  <si>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</si>
  <si>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</si>
  <si>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</si>
  <si>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</si>
  <si>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</si>
  <si>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</si>
  <si>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</si>
  <si>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</si>
  <si>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</si>
  <si>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</si>
  <si>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</si>
  <si>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</si>
  <si>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</si>
  <si>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</si>
  <si>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</si>
  <si>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</si>
  <si>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</si>
  <si>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</si>
  <si>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</si>
  <si>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</si>
  <si>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</si>
  <si>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</si>
  <si>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</si>
  <si>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</si>
  <si>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</si>
  <si>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</si>
  <si>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</si>
  <si>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</si>
  <si>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</si>
  <si>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</si>
  <si>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</si>
  <si>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</si>
  <si>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</si>
  <si>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</si>
  <si>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</si>
  <si>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</si>
  <si>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</si>
  <si>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</si>
  <si>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</si>
  <si>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</si>
  <si>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</si>
  <si>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</si>
  <si>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</si>
  <si>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</si>
  <si>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</si>
  <si>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</si>
  <si>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</si>
  <si>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</si>
  <si>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</si>
  <si>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</si>
  <si>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</si>
  <si>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</si>
  <si>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</si>
  <si>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</si>
  <si>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</si>
  <si>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</si>
  <si>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</si>
  <si>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</si>
  <si>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</si>
  <si>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</si>
  <si>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</si>
  <si>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</si>
  <si>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</si>
  <si>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</si>
  <si>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</si>
  <si>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</si>
  <si>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</si>
  <si>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</si>
  <si>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</si>
  <si>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</si>
  <si>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</si>
  <si>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</si>
  <si>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</si>
  <si>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</si>
  <si>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</si>
  <si>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</si>
  <si>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</si>
  <si>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</si>
  <si>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</si>
  <si>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</si>
  <si>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</si>
  <si>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</si>
  <si>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</si>
  <si>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</si>
  <si>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</si>
  <si>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</si>
  <si>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</si>
  <si>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</si>
  <si>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</si>
  <si>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</si>
  <si>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</si>
  <si>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</si>
  <si>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</si>
  <si>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</si>
  <si>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</si>
  <si>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</si>
  <si>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</si>
  <si>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</si>
  <si>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</si>
  <si>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</si>
  <si>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</si>
  <si>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</si>
  <si>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</si>
  <si>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</si>
  <si>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</si>
  <si>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</si>
  <si>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</si>
  <si>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</si>
  <si>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</si>
  <si>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</si>
  <si>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</si>
  <si>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</si>
  <si>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</si>
  <si>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</si>
  <si>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</si>
  <si>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</si>
  <si>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</si>
  <si>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</si>
  <si>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</si>
  <si>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</si>
  <si>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</si>
  <si>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</si>
  <si>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</si>
  <si>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</si>
  <si>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</si>
  <si>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</si>
  <si>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</si>
  <si>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</si>
  <si>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</si>
  <si>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</si>
  <si>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</si>
  <si>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</si>
  <si>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</si>
  <si>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</si>
  <si>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</si>
  <si>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</si>
  <si>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</si>
  <si>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</si>
  <si>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</si>
  <si>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</si>
  <si>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</si>
  <si>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</si>
  <si>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</si>
  <si>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</si>
  <si>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</si>
  <si>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</si>
  <si>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</si>
  <si>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</si>
  <si>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</si>
  <si>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</si>
  <si>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</si>
  <si>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</si>
  <si>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</si>
  <si>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</si>
  <si>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</si>
  <si>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</si>
  <si>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</si>
  <si>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</si>
  <si>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</si>
  <si>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</si>
  <si>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</si>
  <si>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</si>
  <si>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</si>
  <si>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</si>
  <si>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</si>
  <si>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</si>
  <si>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</si>
  <si>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</si>
  <si>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</si>
  <si>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</si>
  <si>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</si>
  <si>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</si>
  <si>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</si>
  <si>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</si>
  <si>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</si>
  <si>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</si>
  <si>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</si>
  <si>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</si>
  <si>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</si>
  <si>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</si>
  <si>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</si>
  <si>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</si>
  <si>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</si>
  <si>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</si>
  <si>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</si>
  <si>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</si>
  <si>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</si>
  <si>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</si>
  <si>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</si>
  <si>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</si>
  <si>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</si>
  <si>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</si>
  <si>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</si>
  <si>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</si>
  <si>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</si>
  <si>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</si>
  <si>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</si>
  <si>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</si>
  <si>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</si>
  <si>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</si>
  <si>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</si>
  <si>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</si>
  <si>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</si>
  <si>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</si>
  <si>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</si>
  <si>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</si>
  <si>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</si>
  <si>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</si>
  <si>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</si>
  <si>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</si>
  <si>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</si>
  <si>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</si>
  <si>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</si>
  <si>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</si>
  <si>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</si>
  <si>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</si>
  <si>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</si>
  <si>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</si>
  <si>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</si>
  <si>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</si>
  <si>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</si>
  <si>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</si>
  <si>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</si>
  <si>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</si>
  <si>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</si>
  <si>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</si>
  <si>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</si>
  <si>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</si>
  <si>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</si>
  <si>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</si>
  <si>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</si>
  <si>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</si>
  <si>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</si>
  <si>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</si>
  <si>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</si>
  <si>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</si>
  <si>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</si>
  <si>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</si>
  <si>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</si>
  <si>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</si>
  <si>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</si>
  <si>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</si>
  <si>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</si>
  <si>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</si>
  <si>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</si>
  <si>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</si>
  <si>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</si>
  <si>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</si>
  <si>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</si>
  <si>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</si>
  <si>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</si>
  <si>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</si>
  <si>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</si>
  <si>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</si>
  <si>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</si>
  <si>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</si>
  <si>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</si>
  <si>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</si>
  <si>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</si>
  <si>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</si>
  <si>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</si>
  <si>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</si>
  <si>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</si>
  <si>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</si>
  <si>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</si>
  <si>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</si>
  <si>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</si>
  <si>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</si>
  <si>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</si>
  <si>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</si>
  <si>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</si>
  <si>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</si>
  <si>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</si>
  <si>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</si>
  <si>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</si>
  <si>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</si>
  <si>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</si>
  <si>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</si>
  <si>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</si>
  <si>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</si>
  <si>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</si>
  <si>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</si>
  <si>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</si>
  <si>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</si>
  <si>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</si>
  <si>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</si>
  <si>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</si>
  <si>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</si>
  <si>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</si>
  <si>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</si>
  <si>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</si>
  <si>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</si>
  <si>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</si>
  <si>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</si>
  <si>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</si>
  <si>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</si>
  <si>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</si>
  <si>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</si>
  <si>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</si>
  <si>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</si>
  <si>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</si>
  <si>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</si>
  <si>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</si>
  <si>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</si>
  <si>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</si>
  <si>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</si>
  <si>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</si>
  <si>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</si>
  <si>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</si>
  <si>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</si>
  <si>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</si>
  <si>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</si>
  <si>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</si>
  <si>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</si>
  <si>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</si>
  <si>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</si>
  <si>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</si>
  <si>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</si>
  <si>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</si>
  <si>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</si>
  <si>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</si>
  <si>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</si>
  <si>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</si>
  <si>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</si>
  <si>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</si>
  <si>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</si>
  <si>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</si>
  <si>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</si>
  <si>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</si>
  <si>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</si>
  <si>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</si>
  <si>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</si>
  <si>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</si>
  <si>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</si>
  <si>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</si>
  <si>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</si>
  <si>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</si>
  <si>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</si>
  <si>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</si>
  <si>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</si>
  <si>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</si>
  <si>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</si>
  <si>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</si>
  <si>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</si>
  <si>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</si>
  <si>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</si>
  <si>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</si>
  <si>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</si>
  <si>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</si>
  <si>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</si>
  <si>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</si>
  <si>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</si>
  <si>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</si>
  <si>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</si>
  <si>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</si>
  <si>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</si>
  <si>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</si>
  <si>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</si>
  <si>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</si>
  <si>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</si>
  <si>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</si>
  <si>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</si>
  <si>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</si>
  <si>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</si>
  <si>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</si>
  <si>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</si>
  <si>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</si>
  <si>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</si>
  <si>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</si>
  <si>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</si>
  <si>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</si>
  <si>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</si>
  <si>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</si>
  <si>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</si>
  <si>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</si>
  <si>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</si>
  <si>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</si>
  <si>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</si>
  <si>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</si>
  <si>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</si>
  <si>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</si>
  <si>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</si>
  <si>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</si>
  <si>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</si>
  <si>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</si>
  <si>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</si>
  <si>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</si>
  <si>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</si>
  <si>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</si>
  <si>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</si>
  <si>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</si>
  <si>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</si>
  <si>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</si>
  <si>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</si>
  <si>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</si>
  <si>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</si>
  <si>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</si>
  <si>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</si>
  <si>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</si>
  <si>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</si>
  <si>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</si>
  <si>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</si>
  <si>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</si>
  <si>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</si>
  <si>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</si>
  <si>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</si>
  <si>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</si>
  <si>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</si>
  <si>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</si>
  <si>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</si>
  <si>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</si>
  <si>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</si>
  <si>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</si>
  <si>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</si>
  <si>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</si>
  <si>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</si>
  <si>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</si>
  <si>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</si>
  <si>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</si>
  <si>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</si>
  <si>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</si>
  <si>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</si>
  <si>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</si>
  <si>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</si>
  <si>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</si>
  <si>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</si>
  <si>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</si>
  <si>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</si>
  <si>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</si>
  <si>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</si>
  <si>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</si>
  <si>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</si>
  <si>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</si>
  <si>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</si>
  <si>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</si>
  <si>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</si>
  <si>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</si>
  <si>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</si>
  <si>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</si>
  <si>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</si>
  <si>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</si>
  <si>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</si>
  <si>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</si>
  <si>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</si>
  <si>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</si>
  <si>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</si>
  <si>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</si>
  <si>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</si>
  <si>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</si>
  <si>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</si>
  <si>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</si>
  <si>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</si>
  <si>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</si>
  <si>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</si>
  <si>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</si>
  <si>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</si>
  <si>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</si>
  <si>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</si>
  <si>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</si>
  <si>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</si>
  <si>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</si>
  <si>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</si>
  <si>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</si>
  <si>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</si>
  <si>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</si>
  <si>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</si>
  <si>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</si>
  <si>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</si>
  <si>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</si>
  <si>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</si>
  <si>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</si>
  <si>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</si>
  <si>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</si>
  <si>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</si>
  <si>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</si>
  <si>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</si>
  <si>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</si>
  <si>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</si>
  <si>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</si>
  <si>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</si>
  <si>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</si>
  <si>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</si>
  <si>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</si>
  <si>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</si>
  <si>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</si>
  <si>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</si>
  <si>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</si>
  <si>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</si>
  <si>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</si>
  <si>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</si>
  <si>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</si>
  <si>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</si>
  <si>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</si>
  <si>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</si>
  <si>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</si>
  <si>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</si>
  <si>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</si>
  <si>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</si>
  <si>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</si>
  <si>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</si>
  <si>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</si>
  <si>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</si>
  <si>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</si>
  <si>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</si>
  <si>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</si>
  <si>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</si>
  <si>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</si>
  <si>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</si>
  <si>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</si>
  <si>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</si>
  <si>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</si>
  <si>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</si>
  <si>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</si>
  <si>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</si>
  <si>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</si>
  <si>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</si>
  <si>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</si>
  <si>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</si>
  <si>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</si>
  <si>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</si>
  <si>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</si>
  <si>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</si>
  <si>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</si>
  <si>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</si>
  <si>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</si>
  <si>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</si>
  <si>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</si>
  <si>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</si>
  <si>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</si>
  <si>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</si>
  <si>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</si>
  <si>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</si>
  <si>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</si>
  <si>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</si>
  <si>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</si>
  <si>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</si>
  <si>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</si>
  <si>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</si>
  <si>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</si>
  <si>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</si>
  <si>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</si>
  <si>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</si>
  <si>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</si>
  <si>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</si>
  <si>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</si>
  <si>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</si>
  <si>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</si>
  <si>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</si>
  <si>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</si>
  <si>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</si>
  <si>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</si>
  <si>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</si>
  <si>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</si>
  <si>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</si>
  <si>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</si>
  <si>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</si>
  <si>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</si>
  <si>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</si>
  <si>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</si>
  <si>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</si>
  <si>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</si>
  <si>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</si>
  <si>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</si>
  <si>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</si>
  <si>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</si>
  <si>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</si>
  <si>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</si>
  <si>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</si>
  <si>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</si>
  <si>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</si>
  <si>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</si>
  <si>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</si>
  <si>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</si>
  <si>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</si>
  <si>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</si>
  <si>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</si>
  <si>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</si>
  <si>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</si>
  <si>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</si>
  <si>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</si>
  <si>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</si>
  <si>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</si>
  <si>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</si>
  <si>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</si>
  <si>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</si>
  <si>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</si>
  <si>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</si>
  <si>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</si>
  <si>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</si>
  <si>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</si>
  <si>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</si>
  <si>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</si>
  <si>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</si>
  <si>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</si>
  <si>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</si>
  <si>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</si>
  <si>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</si>
  <si>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</si>
  <si>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</si>
  <si>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</si>
  <si>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</si>
  <si>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</si>
  <si>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</si>
  <si>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</si>
  <si>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</si>
  <si>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</si>
  <si>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</si>
  <si>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</si>
  <si>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</si>
  <si>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</si>
  <si>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</si>
  <si>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</si>
  <si>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</si>
  <si>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</si>
  <si>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</si>
  <si>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</si>
  <si>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</si>
  <si>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</si>
  <si>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</si>
  <si>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</si>
  <si>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</si>
  <si>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</si>
  <si>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</si>
  <si>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</si>
  <si>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</si>
  <si>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</si>
  <si>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</si>
  <si>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</si>
  <si>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</si>
  <si>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</si>
  <si>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</si>
  <si>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</si>
  <si>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</si>
  <si>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</si>
  <si>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</si>
  <si>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</si>
  <si>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</si>
  <si>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</si>
  <si>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</si>
  <si>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</si>
  <si>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</si>
  <si>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</si>
  <si>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</si>
  <si>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</si>
  <si>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</si>
  <si>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</si>
  <si>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</si>
  <si>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</si>
  <si>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</si>
  <si>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</si>
  <si>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</si>
  <si>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</si>
  <si>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</si>
  <si>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</si>
  <si>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</si>
  <si>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</si>
  <si>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</si>
  <si>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</si>
  <si>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</si>
  <si>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</si>
  <si>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</si>
  <si>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</si>
  <si>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</si>
  <si>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</si>
  <si>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</si>
  <si>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</si>
  <si>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</si>
  <si>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</si>
  <si>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</si>
  <si>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</si>
  <si>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</si>
  <si>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</si>
  <si>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</si>
  <si>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</si>
  <si>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</si>
  <si>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</si>
  <si>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</si>
  <si>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</si>
  <si>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</si>
  <si>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</si>
  <si>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</si>
  <si>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</si>
  <si>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</si>
  <si>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</si>
  <si>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</si>
  <si>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</si>
  <si>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</si>
  <si>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</si>
  <si>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</si>
  <si>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</si>
  <si>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</si>
  <si>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</si>
  <si>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</si>
  <si>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</si>
  <si>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</si>
  <si>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</si>
  <si>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</si>
  <si>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</si>
  <si>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</si>
  <si>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</si>
  <si>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</si>
  <si>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</si>
  <si>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</si>
  <si>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</si>
  <si>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</si>
  <si>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</si>
  <si>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</si>
  <si>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</si>
  <si>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</si>
  <si>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</si>
  <si>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</si>
  <si>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</si>
  <si>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</si>
  <si>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</si>
  <si>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</si>
  <si>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</si>
  <si>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</si>
  <si>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</si>
  <si>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</si>
  <si>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</si>
  <si>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</si>
  <si>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</si>
  <si>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</si>
  <si>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</si>
  <si>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</si>
  <si>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</si>
  <si>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</si>
  <si>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</si>
  <si>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</si>
  <si>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</si>
  <si>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</si>
  <si>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</si>
  <si>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</si>
  <si>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</si>
  <si>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</si>
  <si>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</si>
  <si>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</si>
  <si>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</si>
  <si>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</si>
  <si>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</si>
  <si>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</si>
  <si>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</si>
  <si>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</si>
  <si>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</si>
  <si>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</si>
  <si>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</si>
  <si>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</si>
  <si>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</si>
  <si>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</si>
  <si>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</si>
  <si>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</si>
  <si>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</si>
  <si>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</si>
  <si>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</si>
  <si>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</si>
  <si>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</si>
  <si>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</si>
  <si>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</si>
  <si>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</si>
  <si>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</si>
  <si>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</si>
  <si>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</si>
  <si>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</si>
  <si>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</si>
  <si>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</si>
  <si>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</si>
  <si>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</si>
  <si>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</si>
  <si>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</si>
  <si>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</si>
  <si>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</si>
  <si>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</si>
  <si>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</si>
  <si>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</si>
  <si>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</si>
  <si>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</si>
  <si>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</si>
  <si>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</si>
  <si>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</si>
  <si>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</si>
  <si>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</si>
  <si>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</si>
  <si>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</si>
  <si>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</si>
  <si>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</si>
  <si>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</si>
  <si>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</si>
  <si>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</si>
  <si>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</si>
  <si>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</si>
  <si>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</si>
  <si>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</si>
  <si>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</si>
  <si>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</si>
  <si>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</si>
  <si>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</si>
  <si>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</si>
  <si>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</si>
  <si>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</si>
  <si>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</si>
  <si>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</si>
  <si>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</si>
  <si>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</si>
  <si>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</si>
  <si>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</si>
  <si>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</si>
  <si>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</si>
  <si>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</si>
  <si>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</si>
  <si>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</si>
  <si>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</si>
  <si>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</si>
  <si>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</si>
  <si>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</si>
  <si>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</si>
  <si>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</si>
  <si>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</si>
  <si>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</si>
  <si>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</si>
  <si>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</si>
  <si>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</si>
  <si>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</si>
  <si>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</si>
  <si>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</si>
  <si>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</si>
  <si>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</si>
  <si>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</si>
  <si>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</si>
  <si>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</si>
  <si>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</si>
  <si>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</si>
  <si>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</si>
  <si>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</si>
  <si>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</si>
  <si>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</si>
  <si>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</si>
  <si>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</si>
  <si>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</si>
  <si>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</si>
  <si>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</si>
  <si>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</si>
  <si>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</si>
  <si>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</si>
  <si>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</si>
  <si>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</si>
  <si>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</si>
  <si>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</si>
  <si>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</si>
  <si>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</si>
  <si>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</si>
  <si>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</si>
  <si>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</si>
  <si>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</si>
  <si>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</si>
  <si>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</si>
  <si>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</si>
  <si>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</si>
  <si>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</si>
  <si>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</si>
  <si>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</si>
  <si>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</si>
  <si>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</si>
  <si>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</si>
  <si>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</si>
  <si>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</si>
  <si>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</si>
  <si>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</si>
  <si>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</si>
  <si>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</si>
  <si>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</si>
  <si>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</si>
  <si>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</si>
  <si>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</si>
  <si>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</si>
  <si>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</si>
  <si>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</si>
  <si>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</si>
  <si>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</si>
  <si>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</si>
  <si>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</si>
  <si>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</si>
  <si>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</si>
  <si>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</si>
  <si>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</si>
  <si>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</si>
  <si>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</si>
  <si>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</si>
  <si>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</si>
  <si>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</si>
  <si>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</si>
  <si>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</si>
  <si>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</si>
  <si>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</si>
  <si>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</si>
  <si>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</si>
  <si>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</si>
  <si>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</si>
  <si>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</si>
  <si>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</si>
  <si>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</si>
  <si>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</si>
  <si>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</si>
  <si>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</si>
  <si>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</si>
  <si>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</si>
  <si>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</si>
  <si>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</si>
  <si>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</si>
  <si>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</si>
  <si>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</si>
  <si>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</si>
  <si>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</si>
  <si>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</si>
  <si>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</si>
  <si>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</si>
  <si>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</si>
  <si>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</si>
  <si>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</si>
  <si>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</si>
  <si>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</si>
  <si>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</si>
  <si>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</si>
  <si>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</si>
  <si>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</si>
  <si>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</si>
  <si>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</si>
  <si>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</si>
  <si>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</si>
  <si>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</si>
  <si>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</si>
  <si>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</si>
  <si>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</si>
  <si>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</si>
  <si>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</si>
  <si>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</si>
  <si>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</si>
  <si>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</si>
  <si>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</si>
  <si>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</si>
  <si>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</si>
  <si>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</si>
  <si>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</si>
  <si>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</si>
  <si>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</si>
  <si>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</si>
  <si>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</si>
  <si>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</si>
  <si>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</si>
  <si>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</si>
  <si>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</si>
  <si>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</si>
  <si>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</si>
  <si>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</si>
  <si>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</si>
  <si>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</si>
  <si>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</si>
  <si>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</si>
  <si>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</si>
  <si>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</si>
  <si>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</si>
  <si>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</si>
  <si>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</si>
  <si>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</si>
  <si>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</si>
  <si>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</si>
  <si>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</si>
  <si>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</si>
  <si>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</si>
  <si>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</si>
  <si>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</si>
  <si>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</si>
  <si>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</si>
  <si>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</si>
  <si>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</si>
  <si>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</si>
  <si>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</si>
  <si>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</si>
  <si>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</si>
  <si>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</si>
  <si>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</si>
  <si>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</si>
  <si>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</si>
  <si>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</si>
  <si>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</si>
  <si>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</si>
  <si>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</si>
  <si>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</si>
  <si>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</si>
  <si>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</si>
  <si>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</si>
  <si>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</si>
  <si>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</si>
  <si>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</si>
  <si>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</si>
  <si>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</si>
  <si>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</si>
  <si>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</si>
  <si>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</si>
  <si>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</si>
  <si>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</si>
  <si>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</si>
  <si>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</si>
  <si>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</si>
  <si>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</si>
  <si>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</si>
  <si>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</si>
  <si>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</si>
  <si>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</si>
  <si>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</si>
  <si>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</si>
  <si>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</si>
  <si>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</si>
  <si>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</si>
  <si>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</si>
  <si>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</si>
  <si>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</si>
  <si>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</si>
  <si>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</si>
  <si>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</si>
  <si>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</si>
  <si>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</si>
  <si>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</si>
  <si>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</si>
  <si>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</si>
  <si>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</si>
  <si>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</si>
  <si>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</si>
  <si>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</si>
  <si>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</si>
  <si>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</si>
  <si>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</si>
  <si>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</si>
  <si>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</si>
  <si>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</si>
  <si>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</si>
  <si>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</si>
  <si>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</si>
  <si>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</si>
  <si>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</si>
  <si>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</si>
  <si>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</si>
  <si>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</si>
  <si>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</si>
  <si>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</si>
  <si>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</si>
  <si>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</si>
  <si>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</si>
  <si>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</si>
  <si>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</si>
  <si>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</si>
  <si>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</si>
  <si>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</si>
  <si>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</si>
  <si>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</si>
  <si>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</si>
  <si>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</si>
  <si>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</si>
  <si>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</si>
  <si>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</si>
  <si>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</si>
  <si>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</si>
  <si>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</si>
  <si>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</si>
  <si>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</si>
  <si>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</si>
  <si>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</si>
  <si>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</si>
  <si>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</si>
  <si>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</si>
  <si>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</si>
  <si>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</si>
  <si>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</si>
  <si>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</si>
  <si>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</si>
  <si>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</si>
  <si>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</si>
  <si>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</si>
  <si>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</si>
  <si>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</si>
  <si>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</si>
  <si>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</si>
  <si>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</si>
  <si>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</si>
  <si>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</si>
  <si>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</si>
  <si>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</si>
  <si>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</si>
  <si>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</si>
  <si>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</si>
  <si>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</si>
  <si>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</si>
  <si>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</si>
  <si>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</si>
  <si>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</si>
  <si>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</si>
  <si>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</si>
  <si>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</si>
  <si>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</si>
  <si>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</si>
  <si>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</si>
  <si>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</si>
  <si>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</si>
  <si>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</si>
  <si>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</si>
  <si>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</si>
  <si>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</si>
  <si>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</si>
  <si>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</si>
  <si>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</si>
  <si>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</si>
  <si>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</si>
  <si>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</si>
  <si>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</si>
  <si>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</si>
  <si>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</si>
  <si>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</si>
  <si>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</si>
  <si>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</si>
  <si>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</si>
  <si>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</si>
  <si>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</si>
  <si>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</si>
  <si>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</si>
  <si>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</si>
  <si>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</si>
  <si>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</si>
  <si>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</si>
  <si>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</si>
  <si>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</si>
  <si>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</si>
  <si>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</si>
  <si>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</si>
  <si>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</si>
  <si>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</si>
  <si>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</si>
  <si>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</si>
  <si>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</si>
  <si>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</si>
  <si>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</si>
  <si>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</si>
  <si>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</si>
  <si>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</si>
  <si>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</si>
  <si>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</si>
  <si>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</si>
  <si>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</si>
  <si>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</si>
  <si>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</si>
  <si>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</si>
  <si>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</si>
  <si>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</si>
  <si>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</si>
  <si>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</si>
  <si>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</si>
  <si>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</si>
  <si>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</si>
  <si>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</si>
  <si>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</si>
  <si>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</si>
  <si>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</si>
  <si>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</si>
  <si>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</si>
  <si>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</si>
  <si>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</si>
  <si>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</si>
  <si>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</si>
  <si>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</si>
  <si>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</si>
  <si>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</si>
  <si>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</si>
  <si>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</si>
  <si>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</si>
  <si>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</si>
  <si>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</si>
  <si>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</si>
  <si>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</si>
  <si>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</si>
  <si>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</si>
  <si>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</si>
  <si>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</si>
  <si>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</si>
  <si>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</si>
  <si>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</si>
  <si>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</si>
  <si>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</si>
  <si>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</si>
  <si>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</si>
  <si>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</si>
  <si>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</si>
  <si>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</si>
  <si>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</si>
  <si>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</si>
  <si>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</si>
  <si>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</si>
  <si>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</si>
  <si>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</si>
  <si>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</si>
  <si>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</si>
  <si>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</si>
  <si>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</si>
  <si>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</si>
  <si>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</si>
  <si>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</si>
  <si>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</si>
  <si>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</si>
  <si>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</si>
  <si>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</si>
  <si>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</si>
  <si>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</si>
  <si>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</si>
  <si>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</si>
  <si>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</si>
  <si>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</si>
  <si>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</si>
  <si>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</si>
  <si>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</si>
  <si>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</si>
  <si>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</si>
  <si>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</si>
  <si>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</si>
  <si>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</si>
  <si>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</si>
  <si>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</si>
  <si>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</si>
  <si>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</si>
  <si>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</si>
  <si>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</si>
  <si>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</si>
  <si>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</si>
  <si>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</si>
  <si>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</si>
  <si>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</si>
  <si>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</si>
  <si>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</si>
  <si>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</si>
  <si>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</si>
  <si>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</si>
  <si>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</si>
  <si>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</si>
  <si>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</si>
  <si>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</si>
  <si>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</si>
  <si>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</si>
  <si>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</si>
  <si>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</si>
  <si>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</si>
  <si>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</si>
  <si>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</si>
  <si>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</si>
  <si>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</si>
  <si>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</si>
  <si>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</si>
  <si>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</si>
  <si>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</si>
  <si>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</si>
  <si>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</si>
  <si>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</si>
  <si>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</si>
  <si>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</si>
  <si>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</si>
  <si>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</si>
  <si>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</si>
  <si>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</si>
  <si>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</si>
  <si>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</si>
  <si>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</si>
  <si>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</si>
  <si>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</si>
  <si>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</si>
  <si>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</si>
  <si>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</si>
  <si>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</si>
  <si>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</si>
  <si>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</si>
  <si>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</si>
  <si>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</si>
  <si>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</si>
  <si>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</si>
  <si>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</si>
  <si>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</si>
  <si>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</si>
  <si>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</si>
  <si>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</si>
  <si>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</si>
  <si>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</si>
  <si>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</si>
  <si>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</si>
  <si>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</si>
  <si>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</si>
  <si>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</si>
  <si>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</si>
  <si>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</si>
  <si>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</si>
  <si>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</si>
  <si>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</si>
  <si>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</si>
  <si>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</si>
  <si>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</si>
  <si>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</si>
  <si>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</si>
  <si>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</si>
  <si>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</si>
  <si>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</si>
  <si>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</si>
  <si>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</si>
  <si>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</si>
  <si>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</si>
  <si>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</si>
  <si>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</si>
  <si>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</si>
  <si>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</si>
  <si>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</si>
  <si>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</si>
  <si>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</si>
  <si>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</si>
  <si>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</si>
  <si>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</si>
  <si>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</si>
  <si>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</si>
  <si>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</si>
  <si>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</si>
  <si>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</si>
  <si>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</si>
  <si>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</si>
  <si>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</si>
  <si>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</si>
  <si>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</si>
  <si>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</si>
  <si>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</si>
  <si>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</si>
  <si>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</si>
  <si>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</si>
  <si>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</si>
  <si>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</si>
  <si>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</si>
  <si>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</si>
  <si>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</si>
  <si>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</si>
  <si>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</si>
  <si>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</si>
  <si>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</si>
  <si>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</si>
  <si>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</si>
  <si>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</si>
  <si>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</si>
  <si>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</si>
  <si>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</si>
  <si>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</si>
  <si>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</si>
  <si>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</si>
  <si>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</si>
  <si>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</si>
  <si>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</si>
  <si>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</si>
  <si>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</si>
  <si>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</si>
  <si>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</si>
  <si>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</si>
  <si>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</si>
  <si>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</si>
  <si>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</si>
  <si>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</si>
  <si>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</si>
  <si>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</si>
  <si>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</si>
  <si>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</si>
  <si>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</si>
  <si>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</si>
  <si>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</si>
  <si>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</si>
  <si>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</si>
  <si>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</si>
  <si>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</si>
  <si>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</si>
  <si>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</si>
  <si>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</si>
  <si>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</si>
  <si>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</si>
  <si>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</si>
  <si>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</si>
  <si>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</si>
  <si>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</si>
  <si>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</si>
  <si>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</si>
  <si>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</si>
  <si>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</si>
  <si>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</si>
  <si>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</si>
  <si>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</si>
  <si>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</si>
  <si>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</si>
  <si>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</si>
  <si>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</si>
  <si>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</si>
  <si>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</si>
  <si>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</si>
  <si>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</si>
  <si>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</si>
  <si>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</si>
  <si>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</si>
  <si>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</si>
  <si>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</si>
  <si>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</si>
  <si>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</si>
  <si>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</si>
  <si>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</si>
  <si>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</si>
  <si>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</si>
  <si>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</si>
  <si>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</si>
  <si>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</si>
  <si>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</si>
  <si>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</si>
  <si>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</si>
  <si>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</si>
  <si>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</si>
  <si>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</si>
  <si>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</si>
  <si>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</si>
  <si>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</si>
  <si>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</si>
  <si>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</si>
  <si>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</si>
  <si>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</si>
  <si>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</si>
  <si>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</si>
  <si>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</si>
  <si>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</si>
  <si>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</si>
  <si>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</si>
  <si>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</si>
  <si>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</si>
  <si>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</si>
  <si>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</si>
  <si>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</si>
  <si>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</si>
  <si>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</si>
  <si>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</si>
  <si>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</si>
  <si>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</si>
  <si>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</si>
  <si>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</si>
  <si>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</si>
  <si>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</si>
  <si>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</si>
  <si>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</si>
  <si>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</si>
  <si>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</si>
  <si>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</si>
  <si>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</si>
  <si>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</si>
  <si>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</si>
  <si>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</si>
  <si>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</si>
  <si>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</si>
  <si>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</si>
  <si>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</si>
  <si>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</si>
  <si>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</si>
  <si>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</si>
  <si>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</si>
  <si>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</si>
  <si>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</si>
  <si>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</si>
  <si>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</si>
  <si>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</si>
  <si>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</si>
  <si>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</si>
  <si>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</si>
  <si>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</si>
  <si>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</si>
  <si>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</si>
  <si>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</si>
  <si>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</si>
  <si>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</si>
  <si>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</si>
  <si>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</si>
  <si>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</si>
  <si>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</si>
  <si>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</si>
  <si>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</si>
  <si>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</si>
  <si>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</si>
  <si>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</si>
  <si>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</si>
  <si>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</si>
  <si>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</si>
  <si>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</si>
  <si>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</si>
  <si>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</si>
  <si>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</si>
  <si>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</si>
  <si>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</si>
  <si>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</si>
  <si>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</si>
  <si>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</si>
  <si>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</si>
  <si>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</si>
  <si>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</si>
  <si>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</si>
  <si>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</si>
  <si>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</si>
  <si>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</si>
  <si>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</si>
  <si>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</si>
  <si>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</si>
  <si>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</si>
  <si>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</si>
  <si>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</si>
  <si>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</si>
  <si>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</si>
  <si>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</si>
  <si>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</si>
  <si>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</si>
  <si>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</si>
  <si>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</si>
  <si>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</si>
  <si>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</si>
  <si>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</si>
  <si>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</si>
  <si>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</si>
  <si>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</si>
  <si>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</si>
  <si>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</si>
  <si>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</si>
  <si>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</si>
  <si>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</si>
  <si>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</si>
  <si>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</si>
  <si>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</si>
  <si>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</si>
  <si>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</si>
  <si>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</si>
  <si>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</si>
  <si>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</si>
  <si>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</si>
  <si>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</si>
  <si>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</si>
  <si>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</si>
  <si>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</si>
  <si>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</si>
  <si>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</si>
  <si>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</si>
  <si>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</si>
  <si>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</si>
  <si>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</si>
  <si>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</si>
  <si>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</si>
  <si>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</si>
  <si>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</si>
  <si>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</si>
  <si>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</si>
  <si>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</si>
  <si>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</si>
  <si>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</si>
  <si>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</si>
  <si>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</si>
  <si>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</si>
  <si>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</si>
  <si>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</si>
  <si>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</si>
  <si>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</si>
  <si>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</si>
  <si>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</si>
  <si>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</si>
  <si>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</si>
  <si>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</si>
  <si>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</si>
  <si>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</si>
  <si>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</si>
  <si>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</si>
  <si>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</si>
  <si>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</si>
  <si>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</si>
  <si>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</si>
  <si>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</si>
  <si>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</si>
  <si>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</si>
  <si>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</si>
  <si>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</si>
  <si>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</si>
  <si>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</si>
  <si>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</si>
  <si>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</si>
  <si>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</si>
  <si>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</si>
  <si>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</si>
  <si>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</si>
  <si>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</si>
  <si>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</si>
  <si>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</si>
  <si>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</si>
  <si>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</si>
  <si>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</si>
  <si>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</si>
  <si>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</si>
  <si>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</si>
  <si>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</si>
  <si>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</si>
  <si>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</si>
  <si>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</si>
  <si>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</si>
  <si>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</si>
  <si>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</si>
  <si>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</si>
  <si>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</si>
  <si>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</si>
  <si>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</si>
  <si>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</si>
  <si>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</si>
  <si>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</si>
  <si>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</si>
  <si>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</si>
  <si>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</si>
  <si>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</si>
  <si>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</si>
  <si>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</si>
  <si>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</si>
  <si>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</si>
  <si>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</si>
  <si>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</si>
  <si>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</si>
  <si>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</si>
  <si>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</si>
  <si>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</si>
  <si>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</si>
  <si>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</si>
  <si>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</si>
  <si>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</si>
  <si>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</si>
  <si>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</si>
  <si>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</si>
  <si>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</si>
  <si>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</si>
  <si>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</si>
  <si>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</si>
  <si>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</si>
  <si>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</si>
  <si>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</si>
  <si>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</si>
  <si>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</si>
  <si>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</si>
  <si>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</si>
  <si>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</si>
  <si>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</si>
  <si>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</si>
  <si>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</si>
  <si>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</si>
  <si>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</si>
  <si>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</si>
  <si>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</si>
  <si>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</si>
  <si>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</si>
  <si>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</si>
  <si>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</si>
  <si>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</si>
  <si>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</si>
  <si>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</si>
  <si>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</si>
  <si>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</si>
  <si>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</si>
  <si>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</si>
  <si>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</si>
  <si>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</si>
  <si>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</si>
  <si>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</si>
  <si>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</si>
  <si>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</si>
  <si>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</si>
  <si>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</si>
  <si>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</si>
  <si>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</si>
  <si>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</si>
  <si>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</si>
  <si>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</si>
  <si>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</si>
  <si>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</si>
  <si>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</si>
  <si>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</si>
  <si>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</si>
  <si>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</si>
  <si>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</si>
  <si>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</si>
  <si>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</si>
  <si>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</si>
  <si>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</si>
  <si>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</si>
  <si>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</si>
  <si>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</si>
  <si>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</si>
  <si>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</si>
  <si>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</si>
  <si>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</si>
  <si>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</si>
  <si>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</si>
  <si>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</si>
  <si>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</si>
  <si>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</si>
  <si>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</si>
  <si>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</si>
  <si>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</si>
  <si>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</si>
  <si>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</si>
  <si>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</si>
  <si>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</si>
  <si>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</si>
  <si>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</si>
  <si>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</si>
  <si>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</si>
  <si>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</si>
  <si>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</si>
  <si>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</si>
  <si>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</si>
  <si>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</si>
  <si>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</si>
  <si>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</si>
  <si>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</si>
  <si>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</si>
  <si>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</si>
  <si>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</si>
  <si>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</si>
  <si>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</si>
  <si>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</si>
  <si>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</si>
  <si>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</si>
  <si>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</si>
  <si>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</si>
  <si>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</si>
  <si>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</si>
  <si>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</si>
  <si>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</si>
  <si>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</si>
  <si>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</si>
  <si>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</si>
  <si>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</si>
  <si>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</si>
  <si>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</si>
  <si>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</si>
  <si>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</si>
  <si>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</si>
  <si>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</si>
  <si>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</si>
  <si>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</si>
  <si>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</si>
  <si>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</si>
  <si>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</si>
  <si>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</si>
  <si>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</si>
  <si>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</si>
  <si>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</si>
  <si>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</si>
  <si>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</si>
  <si>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</si>
  <si>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</si>
  <si>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</si>
  <si>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</si>
  <si>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</si>
  <si>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</si>
  <si>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</si>
  <si>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</si>
  <si>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</si>
  <si>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</si>
  <si>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</si>
  <si>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</si>
  <si>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</si>
  <si>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</si>
  <si>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</si>
  <si>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</si>
  <si>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</si>
  <si>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</si>
  <si>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</si>
  <si>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</si>
  <si>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</si>
  <si>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</si>
  <si>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</si>
  <si>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</si>
  <si>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</si>
  <si>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</si>
  <si>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</si>
  <si>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</si>
  <si>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</si>
  <si>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</si>
  <si>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</si>
  <si>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</si>
  <si>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</si>
  <si>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</si>
  <si>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</si>
  <si>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</si>
  <si>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</si>
  <si>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</si>
  <si>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</si>
  <si>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</si>
  <si>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</si>
  <si>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</si>
  <si>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</si>
  <si>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</si>
  <si>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</si>
  <si>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</si>
  <si>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</si>
  <si>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</si>
  <si>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</si>
  <si>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</si>
  <si>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</si>
  <si>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</si>
  <si>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</si>
  <si>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</si>
  <si>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</si>
  <si>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</si>
  <si>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</si>
  <si>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</si>
  <si>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</si>
  <si>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</si>
  <si>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</si>
  <si>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</si>
  <si>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</si>
  <si>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</si>
  <si>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</si>
  <si>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</si>
  <si>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</si>
  <si>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</si>
  <si>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</si>
  <si>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</si>
  <si>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</si>
  <si>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</si>
  <si>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</si>
  <si>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</si>
  <si>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</si>
  <si>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</si>
  <si>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</si>
  <si>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</si>
  <si>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</si>
  <si>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</si>
  <si>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</si>
  <si>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</si>
  <si>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</si>
  <si>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</si>
  <si>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</si>
  <si>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</si>
  <si>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</si>
  <si>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</si>
  <si>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</si>
  <si>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</si>
  <si>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</si>
  <si>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</si>
  <si>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</si>
  <si>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</si>
  <si>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</si>
  <si>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</si>
  <si>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</si>
  <si>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</si>
  <si>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</si>
  <si>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</si>
  <si>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</si>
  <si>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</si>
  <si>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</si>
  <si>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</si>
  <si>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</si>
  <si>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</si>
  <si>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</si>
  <si>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</si>
  <si>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</si>
  <si>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</si>
  <si>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</si>
  <si>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</si>
  <si>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</si>
  <si>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</si>
  <si>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</si>
  <si>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</si>
  <si>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</si>
  <si>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</si>
  <si>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</si>
  <si>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</si>
  <si>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</si>
  <si>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</si>
  <si>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</si>
  <si>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</si>
  <si>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</si>
  <si>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</si>
  <si>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</si>
  <si>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</si>
  <si>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</si>
  <si>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</si>
  <si>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</si>
  <si>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</si>
  <si>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</si>
  <si>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</si>
  <si>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</si>
  <si>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</si>
  <si>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</si>
  <si>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</si>
  <si>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</si>
  <si>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</si>
  <si>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</si>
  <si>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</si>
  <si>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</si>
  <si>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</si>
  <si>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</si>
  <si>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</si>
  <si>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</si>
  <si>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</si>
  <si>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</si>
  <si>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</si>
  <si>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</si>
  <si>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</si>
  <si>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</si>
  <si>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</si>
  <si>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</si>
  <si>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</si>
  <si>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</si>
  <si>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</si>
  <si>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</si>
  <si>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</si>
  <si>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</si>
  <si>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</si>
  <si>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</si>
  <si>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</si>
  <si>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</si>
  <si>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</si>
  <si>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</si>
  <si>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</si>
  <si>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</si>
  <si>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</si>
  <si>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</si>
  <si>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</si>
  <si>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</si>
  <si>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</si>
  <si>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</si>
  <si>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</si>
  <si>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</si>
  <si>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</si>
  <si>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</si>
  <si>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</si>
  <si>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</si>
  <si>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</si>
  <si>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</si>
  <si>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</si>
  <si>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</si>
  <si>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</si>
  <si>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</si>
  <si>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</si>
  <si>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</si>
  <si>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</si>
  <si>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</si>
  <si>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</si>
  <si>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</si>
  <si>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</si>
  <si>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</si>
  <si>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</si>
  <si>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</si>
  <si>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</si>
  <si>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</si>
  <si>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</si>
  <si>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</si>
  <si>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</si>
  <si>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</si>
  <si>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</si>
  <si>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</si>
  <si>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</si>
  <si>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</si>
  <si>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</si>
  <si>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</si>
  <si>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</si>
  <si>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</si>
  <si>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</si>
  <si>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</si>
  <si>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</si>
  <si>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</si>
  <si>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</si>
  <si>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</si>
  <si>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</si>
  <si>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</si>
  <si>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</si>
  <si>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</si>
  <si>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</si>
  <si>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</si>
  <si>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</si>
  <si>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</si>
  <si>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</si>
  <si>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</si>
  <si>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</si>
  <si>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</si>
  <si>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</si>
  <si>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</si>
  <si>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</si>
  <si>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</si>
  <si>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</si>
  <si>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</si>
  <si>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</si>
  <si>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</si>
  <si>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</si>
  <si>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</si>
  <si>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</si>
  <si>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</si>
  <si>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</si>
  <si>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</si>
  <si>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</si>
  <si>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</si>
  <si>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</si>
  <si>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</si>
  <si>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</si>
  <si>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</si>
  <si>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</si>
  <si>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</si>
  <si>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</si>
  <si>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</si>
  <si>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</si>
  <si>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</si>
  <si>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</si>
  <si>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</si>
  <si>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</si>
  <si>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</si>
  <si>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</si>
  <si>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</si>
  <si>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</si>
  <si>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</si>
  <si>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</si>
  <si>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</si>
  <si>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</si>
  <si>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</si>
  <si>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</si>
  <si>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</si>
  <si>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</si>
  <si>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</si>
  <si>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</si>
  <si>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</si>
  <si>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</si>
  <si>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</si>
  <si>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</si>
  <si>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</si>
  <si>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</si>
  <si>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</si>
  <si>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</si>
  <si>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</si>
  <si>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</si>
  <si>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</si>
  <si>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</si>
  <si>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</si>
  <si>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</si>
  <si>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</si>
  <si>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</si>
  <si>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</si>
  <si>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</si>
  <si>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</si>
  <si>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</si>
  <si>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</si>
  <si>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</si>
  <si>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</si>
  <si>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</si>
  <si>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</si>
  <si>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</si>
  <si>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</si>
  <si>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</si>
  <si>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</si>
  <si>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</si>
  <si>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</si>
  <si>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</si>
  <si>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</si>
  <si>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</si>
  <si>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</si>
  <si>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</si>
  <si>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</si>
  <si>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</si>
  <si>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</si>
  <si>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</si>
  <si>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</si>
  <si>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</si>
  <si>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</si>
  <si>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</si>
  <si>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</si>
  <si>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</si>
  <si>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</si>
  <si>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</si>
  <si>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</si>
  <si>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</si>
  <si>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</si>
  <si>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</si>
  <si>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</si>
  <si>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</si>
  <si>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</si>
  <si>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</si>
  <si>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</si>
  <si>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</si>
  <si>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</si>
  <si>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</si>
  <si>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</si>
  <si>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</si>
  <si>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</si>
  <si>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</si>
  <si>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</si>
  <si>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</si>
  <si>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</si>
  <si>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</si>
  <si>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</si>
  <si>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</si>
  <si>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</si>
  <si>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</si>
  <si>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</si>
  <si>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</si>
  <si>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</si>
  <si>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</si>
  <si>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</si>
  <si>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</si>
  <si>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</si>
  <si>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</si>
  <si>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</si>
  <si>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</si>
  <si>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</si>
  <si>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</si>
  <si>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</si>
  <si>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</si>
  <si>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</si>
  <si>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</si>
  <si>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</si>
  <si>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</si>
  <si>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</si>
  <si>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</si>
  <si>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</si>
  <si>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</si>
  <si>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</si>
  <si>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</si>
  <si>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</si>
  <si>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</si>
  <si>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</si>
  <si>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</si>
  <si>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</si>
  <si>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</si>
  <si>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</si>
  <si>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</si>
  <si>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</si>
  <si>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</si>
  <si>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</si>
  <si>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</si>
  <si>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</si>
  <si>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</si>
  <si>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</si>
  <si>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</si>
  <si>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</si>
  <si>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</si>
  <si>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</si>
  <si>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</si>
  <si>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</si>
  <si>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</si>
  <si>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</si>
  <si>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</si>
  <si>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</si>
  <si>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</si>
  <si>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</si>
  <si>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</si>
  <si>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</si>
  <si>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</si>
  <si>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</si>
  <si>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</si>
  <si>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</si>
  <si>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</si>
  <si>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</si>
  <si>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</si>
  <si>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</si>
  <si>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</si>
  <si>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</si>
  <si>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</si>
  <si>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</si>
  <si>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</si>
  <si>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</si>
  <si>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</si>
  <si>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</si>
  <si>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</si>
  <si>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</si>
  <si>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</si>
  <si>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</si>
  <si>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</si>
  <si>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</si>
  <si>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</si>
  <si>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</si>
  <si>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</si>
  <si>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</si>
  <si>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</si>
  <si>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</si>
  <si>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</si>
  <si>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</si>
  <si>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</si>
  <si>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</si>
  <si>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</si>
  <si>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</si>
  <si>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</si>
  <si>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</si>
  <si>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</si>
  <si>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</si>
  <si>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</si>
  <si>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</si>
  <si>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</si>
  <si>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</si>
  <si>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</si>
  <si>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</si>
  <si>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</si>
  <si>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</si>
  <si>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</si>
  <si>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</si>
  <si>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</si>
  <si>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</si>
  <si>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</si>
  <si>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</si>
  <si>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</si>
  <si>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</si>
  <si>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</si>
  <si>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</si>
  <si>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</si>
  <si>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</si>
  <si>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</si>
  <si>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</si>
  <si>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</si>
  <si>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</si>
  <si>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</si>
  <si>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</si>
  <si>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</si>
  <si>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</si>
  <si>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</si>
  <si>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</si>
  <si>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</si>
  <si>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</si>
  <si>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</si>
  <si>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</si>
  <si>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</si>
  <si>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</si>
  <si>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</si>
  <si>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</si>
  <si>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</si>
  <si>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</si>
  <si>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</si>
  <si>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</si>
  <si>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</si>
  <si>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</si>
  <si>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</si>
  <si>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</si>
  <si>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</si>
  <si>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</si>
  <si>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</si>
  <si>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</si>
  <si>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</si>
  <si>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</si>
  <si>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</si>
  <si>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</si>
  <si>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</si>
  <si>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</si>
  <si>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</si>
  <si>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</si>
  <si>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</si>
  <si>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</si>
  <si>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</si>
  <si>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</si>
  <si>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</si>
  <si>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</si>
  <si>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</si>
  <si>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</si>
  <si>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</si>
  <si>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</si>
  <si>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</si>
  <si>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</si>
  <si>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</si>
  <si>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</si>
  <si>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</si>
  <si>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</si>
  <si>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</si>
  <si>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</si>
  <si>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</si>
  <si>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</si>
  <si>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</si>
  <si>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</si>
  <si>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</si>
  <si>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</si>
  <si>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</si>
  <si>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</si>
  <si>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</si>
  <si>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</si>
  <si>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</si>
  <si>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</si>
  <si>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</si>
  <si>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</si>
  <si>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</si>
  <si>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</si>
  <si>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</si>
  <si>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</si>
  <si>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</si>
  <si>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</si>
  <si>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</si>
  <si>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</si>
  <si>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</si>
  <si>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</si>
  <si>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</si>
  <si>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</si>
  <si>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</si>
  <si>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</si>
  <si>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</si>
  <si>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</si>
  <si>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</si>
  <si>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</si>
  <si>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</si>
  <si>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</si>
  <si>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</si>
  <si>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</si>
  <si>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</si>
  <si>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</si>
  <si>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</si>
  <si>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</si>
  <si>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</si>
  <si>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</si>
  <si>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</si>
  <si>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</si>
  <si>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</si>
  <si>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</si>
  <si>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</si>
  <si>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</si>
  <si>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</si>
  <si>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</si>
  <si>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</si>
  <si>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</si>
  <si>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</si>
  <si>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</si>
  <si>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</si>
  <si>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</si>
  <si>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</si>
  <si>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</si>
  <si>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</si>
  <si>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</si>
  <si>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</si>
  <si>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</si>
  <si>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</si>
  <si>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</si>
  <si>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</si>
  <si>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</si>
  <si>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</si>
  <si>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</si>
  <si>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</si>
  <si>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</si>
  <si>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</si>
  <si>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</si>
  <si>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</si>
  <si>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</si>
  <si>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</si>
  <si>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</si>
  <si>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</si>
  <si>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</si>
  <si>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</si>
  <si>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</si>
  <si>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</si>
  <si>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</si>
  <si>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</si>
  <si>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</si>
  <si>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</si>
  <si>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</si>
  <si>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</si>
  <si>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</si>
  <si>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</si>
  <si>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</si>
  <si>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</si>
  <si>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</si>
  <si>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</si>
  <si>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</si>
  <si>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</si>
  <si>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</si>
  <si>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</si>
  <si>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</si>
  <si>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</si>
  <si>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</si>
  <si>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</si>
  <si>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</si>
  <si>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</si>
  <si>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</si>
  <si>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</si>
  <si>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</si>
  <si>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</si>
  <si>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</si>
  <si>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</si>
  <si>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</si>
  <si>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</si>
  <si>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</si>
  <si>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</si>
  <si>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</si>
  <si>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</si>
  <si>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</si>
  <si>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</si>
  <si>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</si>
  <si>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</si>
  <si>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</si>
  <si>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</si>
  <si>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</si>
  <si>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</si>
  <si>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</si>
  <si>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</si>
  <si>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</si>
  <si>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</si>
  <si>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</si>
  <si>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</si>
  <si>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</si>
  <si>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</si>
  <si>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</si>
  <si>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</si>
  <si>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</si>
  <si>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</si>
  <si>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</si>
  <si>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</si>
  <si>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</si>
  <si>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</si>
  <si>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</si>
  <si>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</si>
  <si>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</si>
  <si>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</si>
  <si>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</si>
  <si>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</si>
  <si>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</si>
  <si>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</si>
  <si>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</si>
  <si>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</si>
  <si>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</si>
  <si>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</si>
  <si>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</si>
  <si>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</si>
  <si>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</si>
  <si>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</si>
  <si>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</si>
  <si>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</si>
  <si>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</si>
  <si>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</si>
  <si>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</si>
  <si>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</si>
  <si>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</si>
  <si>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</si>
  <si>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</si>
  <si>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</si>
  <si>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</si>
  <si>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</si>
  <si>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</si>
  <si>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</si>
  <si>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</si>
  <si>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</si>
  <si>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</si>
  <si>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</si>
  <si>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</si>
  <si>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</si>
  <si>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</si>
  <si>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</si>
  <si>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</si>
  <si>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</si>
  <si>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</si>
  <si>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</si>
  <si>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</si>
  <si>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</si>
  <si>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</si>
  <si>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</si>
  <si>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</si>
  <si>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</si>
  <si>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</si>
  <si>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</si>
  <si>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</si>
  <si>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</si>
  <si>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</si>
  <si>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</si>
  <si>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</si>
  <si>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</si>
  <si>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</si>
  <si>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</si>
  <si>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</si>
  <si>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</si>
  <si>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</si>
  <si>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</si>
  <si>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</si>
  <si>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</si>
  <si>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</si>
  <si>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</si>
  <si>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</si>
  <si>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</si>
  <si>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</si>
  <si>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</si>
  <si>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</si>
  <si>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</si>
  <si>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</si>
  <si>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</si>
  <si>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</si>
  <si>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</si>
  <si>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</si>
  <si>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</si>
  <si>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</si>
  <si>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</si>
  <si>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</si>
  <si>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</si>
  <si>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</si>
  <si>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</si>
  <si>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</si>
  <si>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</si>
  <si>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</si>
  <si>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</si>
  <si>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</si>
  <si>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</si>
  <si>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</si>
  <si>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</si>
  <si>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</si>
  <si>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</si>
  <si>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</si>
  <si>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</si>
  <si>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</si>
  <si>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</si>
  <si>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</si>
  <si>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</si>
  <si>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</si>
  <si>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</si>
  <si>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</si>
  <si>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</si>
  <si>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</si>
  <si>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</si>
  <si>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</si>
  <si>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</si>
  <si>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</si>
  <si>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</si>
  <si>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</si>
  <si>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</si>
  <si>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</si>
  <si>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</si>
  <si>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</si>
  <si>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</si>
  <si>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</si>
  <si>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</si>
  <si>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</si>
  <si>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</si>
  <si>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</si>
  <si>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</si>
  <si>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</si>
  <si>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</si>
  <si>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</si>
  <si>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</si>
  <si>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</si>
  <si>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</si>
  <si>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</si>
  <si>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</si>
  <si>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</si>
  <si>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</si>
  <si>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</si>
  <si>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</si>
  <si>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</si>
  <si>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</si>
  <si>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</si>
  <si>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</si>
  <si>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</si>
  <si>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</si>
  <si>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</si>
  <si>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</si>
  <si>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</si>
  <si>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</si>
  <si>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</si>
  <si>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</si>
  <si>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</si>
  <si>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</si>
  <si>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</si>
  <si>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</si>
  <si>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</si>
  <si>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</si>
  <si>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</si>
  <si>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</si>
  <si>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</si>
  <si>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</si>
  <si>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</si>
  <si>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</si>
  <si>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</si>
  <si>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</si>
  <si>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</si>
  <si>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</si>
  <si>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</si>
  <si>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</si>
  <si>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</si>
  <si>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</si>
  <si>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</si>
  <si>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</si>
  <si>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</si>
  <si>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</si>
  <si>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</si>
  <si>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</si>
  <si>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</si>
  <si>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</si>
  <si>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</si>
  <si>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</si>
  <si>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</si>
  <si>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</si>
  <si>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</si>
  <si>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</si>
  <si>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</si>
  <si>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</si>
  <si>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</si>
  <si>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</si>
  <si>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</si>
  <si>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</si>
  <si>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</si>
  <si>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</si>
  <si>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</si>
  <si>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</si>
  <si>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</si>
  <si>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</si>
  <si>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</si>
  <si>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</si>
  <si>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</si>
  <si>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</si>
  <si>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</si>
  <si>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</si>
  <si>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</si>
  <si>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</si>
  <si>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</si>
  <si>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</si>
  <si>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</si>
  <si>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</si>
  <si>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</si>
  <si>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</si>
  <si>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</si>
  <si>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</si>
  <si>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</si>
  <si>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</si>
  <si>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</si>
  <si>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</si>
  <si>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</si>
  <si>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</si>
  <si>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</si>
  <si>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</si>
  <si>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</si>
  <si>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</si>
  <si>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</si>
  <si>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</si>
  <si>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</si>
  <si>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</si>
  <si>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</si>
  <si>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</si>
  <si>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</si>
  <si>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</si>
  <si>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</si>
  <si>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</si>
  <si>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</si>
  <si>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</si>
  <si>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</si>
  <si>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</si>
  <si>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</si>
  <si>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</si>
  <si>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</si>
  <si>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</si>
  <si>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</si>
  <si>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</si>
  <si>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</si>
  <si>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</si>
  <si>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</si>
  <si>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</si>
  <si>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</si>
  <si>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</si>
  <si>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</si>
  <si>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</si>
  <si>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</si>
  <si>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</si>
  <si>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</si>
  <si>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</si>
  <si>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</si>
  <si>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</si>
  <si>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</si>
  <si>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</si>
  <si>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</si>
  <si>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</si>
  <si>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</si>
  <si>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</si>
  <si>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</si>
  <si>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</si>
  <si>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</si>
  <si>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</si>
  <si>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</si>
  <si>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</si>
  <si>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</si>
  <si>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</si>
  <si>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</si>
  <si>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</si>
  <si>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</si>
  <si>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</si>
  <si>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</si>
  <si>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</si>
  <si>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</si>
  <si>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</si>
  <si>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</si>
  <si>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</si>
  <si>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</si>
  <si>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</si>
  <si>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</si>
  <si>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</si>
  <si>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</si>
  <si>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</si>
  <si>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</si>
  <si>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</si>
  <si>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</si>
  <si>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</si>
  <si>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</si>
  <si>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</si>
  <si>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</si>
  <si>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</si>
  <si>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</si>
  <si>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</si>
  <si>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</si>
  <si>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</si>
  <si>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</si>
  <si>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</si>
  <si>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</si>
  <si>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</si>
  <si>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</si>
  <si>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</si>
  <si>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</si>
  <si>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</si>
  <si>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</si>
  <si>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</si>
  <si>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</si>
  <si>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</si>
  <si>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</si>
  <si>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</si>
  <si>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</si>
  <si>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</si>
  <si>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</si>
  <si>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</si>
  <si>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</si>
  <si>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</si>
  <si>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</si>
  <si>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</si>
  <si>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</si>
  <si>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</si>
  <si>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</si>
  <si>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</si>
  <si>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</si>
  <si>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</si>
  <si>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</si>
  <si>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</si>
  <si>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</si>
  <si>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</si>
  <si>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</si>
  <si>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</si>
  <si>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</si>
  <si>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</si>
  <si>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</si>
  <si>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</si>
  <si>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</si>
  <si>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</si>
  <si>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</si>
  <si>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</si>
  <si>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</si>
  <si>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</si>
  <si>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</si>
  <si>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</si>
  <si>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</si>
  <si>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</si>
  <si>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</si>
  <si>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</si>
  <si>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</si>
  <si>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</si>
  <si>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</si>
  <si>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</si>
  <si>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</si>
  <si>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</si>
  <si>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</si>
  <si>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</si>
  <si>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</si>
  <si>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</si>
  <si>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</si>
  <si>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</si>
  <si>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</si>
  <si>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</si>
  <si>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</si>
  <si>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</si>
  <si>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</si>
  <si>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</si>
  <si>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</si>
  <si>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</si>
  <si>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</si>
  <si>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</si>
  <si>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</si>
  <si>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</si>
  <si>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</si>
  <si>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</si>
  <si>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</si>
  <si>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</si>
  <si>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</si>
  <si>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</si>
  <si>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</si>
  <si>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</si>
  <si>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</si>
  <si>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</si>
  <si>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</si>
  <si>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</si>
  <si>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</si>
  <si>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</si>
  <si>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</si>
  <si>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</si>
  <si>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</si>
  <si>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</si>
  <si>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</si>
  <si>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</si>
  <si>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</si>
  <si>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</si>
  <si>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</si>
  <si>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</si>
  <si>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</si>
  <si>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</si>
  <si>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</si>
  <si>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</si>
  <si>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</si>
  <si>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</si>
  <si>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</si>
  <si>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</si>
  <si>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</si>
  <si>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</si>
  <si>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</si>
  <si>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</si>
  <si>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</si>
  <si>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</si>
  <si>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</si>
  <si>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</si>
  <si>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</si>
  <si>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</si>
  <si>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</si>
  <si>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</si>
  <si>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</si>
  <si>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</si>
  <si>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</si>
  <si>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</si>
  <si>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</si>
  <si>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</si>
  <si>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</si>
  <si>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</si>
  <si>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</si>
  <si>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</si>
  <si>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</si>
  <si>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</si>
  <si>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</si>
  <si>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</si>
  <si>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</si>
  <si>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</si>
  <si>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</si>
  <si>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</si>
  <si>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</si>
  <si>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</si>
  <si>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</si>
  <si>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</si>
  <si>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</si>
  <si>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</si>
  <si>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</si>
  <si>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</si>
  <si>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</si>
  <si>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</si>
  <si>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</si>
  <si>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</si>
  <si>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</si>
  <si>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</si>
  <si>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</si>
  <si>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</si>
  <si>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</si>
  <si>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</si>
  <si>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</si>
  <si>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</si>
  <si>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</si>
  <si>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</si>
  <si>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</si>
  <si>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</si>
  <si>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</si>
  <si>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</si>
  <si>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</si>
  <si>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</si>
  <si>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</si>
  <si>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</si>
  <si>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</si>
  <si>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</si>
  <si>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</si>
  <si>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</si>
  <si>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</si>
  <si>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</si>
  <si>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</si>
  <si>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</si>
  <si>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</si>
  <si>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</si>
  <si>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</si>
  <si>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</si>
  <si>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</si>
  <si>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</si>
  <si>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</si>
  <si>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</si>
  <si>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</si>
  <si>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</si>
  <si>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</si>
  <si>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</si>
  <si>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Micro-Star Int'l Co.,Ltd.</t>
    <phoneticPr fontId="84" type="noConversion"/>
  </si>
  <si>
    <t>No.69, Lide St., Zhonghe Dist., New Taipei City 235, Taiwan</t>
  </si>
  <si>
    <t>Wesley Sung</t>
  </si>
  <si>
    <t>wesleysung@msi.com</t>
  </si>
  <si>
    <t>+8886-2-3234-5599#2634</t>
  </si>
  <si>
    <t>Hao Hsiao</t>
  </si>
  <si>
    <t>Corporate Sustainability Manager</t>
  </si>
  <si>
    <t>haohsiao@msi.com</t>
  </si>
  <si>
    <t>+8886-2-3234-5599#2132</t>
  </si>
  <si>
    <t>https://csr.msi.com/tw/Responsible-Minerals</t>
    <phoneticPr fontId="84" type="noConversion"/>
  </si>
  <si>
    <t>CID003279</t>
  </si>
  <si>
    <t>CID003702</t>
  </si>
  <si>
    <t>Mine de Bou-Azze</t>
    <phoneticPr fontId="84" type="noConversion"/>
  </si>
  <si>
    <t>Zhejiang Power New Energy Materials Co., Ltd.</t>
    <phoneticPr fontId="84" type="noConversion"/>
  </si>
  <si>
    <t>兴化市远红外元件厂</t>
  </si>
  <si>
    <t>昆明天谋科技有限公司</t>
  </si>
  <si>
    <t>天齐锂业股份有限公司</t>
  </si>
  <si>
    <t>福建邵武科踏高纯石墨有限公司</t>
  </si>
  <si>
    <t>青岛福金石墨有限公司</t>
  </si>
  <si>
    <r>
      <t>Gallois</t>
    </r>
    <r>
      <rPr>
        <sz val="10"/>
        <rFont val="微軟正黑體"/>
        <family val="2"/>
        <charset val="136"/>
      </rPr>
      <t>石墨矿山</t>
    </r>
    <phoneticPr fontId="84" type="noConversion"/>
  </si>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</sst>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2">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
      <sz val="10"/>
      <name val="細明體"/>
      <family val="3"/>
      <charset val="136"/>
    </font>
    <font>
      <sz val="10"/>
      <name val="微軟正黑體"/>
      <family val="2"/>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30" fillId="0" borderId="46" xfId="0" applyFont="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48000000}"/>
    <cellStyle name="60% - Accent1 2 2" xfId="608" xr:uid="{00000000-0005-0000-0000-000049000000}"/>
    <cellStyle name="60% - Accent1 3" xfId="808" xr:uid="{00000000-0005-0000-0000-00004A000000}"/>
    <cellStyle name="60% - Accent2 2" xfId="19" xr:uid="{00000000-0005-0000-0000-00004B000000}"/>
    <cellStyle name="60% - Accent2 2 2" xfId="609" xr:uid="{00000000-0005-0000-0000-00004C000000}"/>
    <cellStyle name="60% - Accent2 3" xfId="811" xr:uid="{00000000-0005-0000-0000-00004D000000}"/>
    <cellStyle name="60% - Accent3 2" xfId="20" xr:uid="{00000000-0005-0000-0000-00004E000000}"/>
    <cellStyle name="60% - Accent3 2 2" xfId="610" xr:uid="{00000000-0005-0000-0000-00004F000000}"/>
    <cellStyle name="60% - Accent3 3" xfId="814" xr:uid="{00000000-0005-0000-0000-000050000000}"/>
    <cellStyle name="60% - Accent4 2" xfId="21" xr:uid="{00000000-0005-0000-0000-000051000000}"/>
    <cellStyle name="60% - Accent4 2 2" xfId="611" xr:uid="{00000000-0005-0000-0000-000052000000}"/>
    <cellStyle name="60% - Accent4 3" xfId="817" xr:uid="{00000000-0005-0000-0000-000053000000}"/>
    <cellStyle name="60% - Accent5 2" xfId="22" xr:uid="{00000000-0005-0000-0000-000054000000}"/>
    <cellStyle name="60% - Accent5 2 2" xfId="612" xr:uid="{00000000-0005-0000-0000-000055000000}"/>
    <cellStyle name="60% - Accent5 3" xfId="820" xr:uid="{00000000-0005-0000-0000-000056000000}"/>
    <cellStyle name="60% - Accent6 2" xfId="23" xr:uid="{00000000-0005-0000-0000-000057000000}"/>
    <cellStyle name="60% - Accent6 2 2" xfId="613" xr:uid="{00000000-0005-0000-0000-000058000000}"/>
    <cellStyle name="60% - Accent6 3" xfId="823" xr:uid="{00000000-0005-0000-0000-000059000000}"/>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60000000}"/>
    <cellStyle name="Accent1 2 2" xfId="614" xr:uid="{00000000-0005-0000-0000-000061000000}"/>
    <cellStyle name="Accent2 2" xfId="25" xr:uid="{00000000-0005-0000-0000-000062000000}"/>
    <cellStyle name="Accent2 2 2" xfId="615" xr:uid="{00000000-0005-0000-0000-000063000000}"/>
    <cellStyle name="Accent3 2" xfId="26" xr:uid="{00000000-0005-0000-0000-000064000000}"/>
    <cellStyle name="Accent3 2 2" xfId="616" xr:uid="{00000000-0005-0000-0000-000065000000}"/>
    <cellStyle name="Accent4 2" xfId="27" xr:uid="{00000000-0005-0000-0000-000066000000}"/>
    <cellStyle name="Accent4 2 2" xfId="617" xr:uid="{00000000-0005-0000-0000-000067000000}"/>
    <cellStyle name="Accent5 2" xfId="28" xr:uid="{00000000-0005-0000-0000-000068000000}"/>
    <cellStyle name="Accent5 2 2" xfId="618" xr:uid="{00000000-0005-0000-0000-000069000000}"/>
    <cellStyle name="Accent6 2" xfId="29" xr:uid="{00000000-0005-0000-0000-00006A000000}"/>
    <cellStyle name="Accent6 2 2" xfId="619" xr:uid="{00000000-0005-0000-0000-00006B000000}"/>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2" xfId="32" xr:uid="{00000000-0005-0000-0000-000070000000}"/>
    <cellStyle name="Calculation 2 2" xfId="622" xr:uid="{00000000-0005-0000-0000-000071000000}"/>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2" xfId="486" xr:uid="{00000000-0005-0000-0000-00003C020000}"/>
    <cellStyle name="Good 2" xfId="487" xr:uid="{00000000-0005-0000-0000-00003D020000}"/>
    <cellStyle name="Good 2 2" xfId="624" xr:uid="{00000000-0005-0000-0000-00003E020000}"/>
    <cellStyle name="Heading 1 2" xfId="488" xr:uid="{00000000-0005-0000-0000-00003F020000}"/>
    <cellStyle name="Heading 2 2" xfId="489" xr:uid="{00000000-0005-0000-0000-000040020000}"/>
    <cellStyle name="Heading 2 2 2" xfId="625" xr:uid="{00000000-0005-0000-0000-000041020000}"/>
    <cellStyle name="Heading 3 2" xfId="490" xr:uid="{00000000-0005-0000-0000-000042020000}"/>
    <cellStyle name="Heading 4 2" xfId="491" xr:uid="{00000000-0005-0000-0000-000043020000}"/>
    <cellStyle name="Hyperlink" xfId="828" xr:uid="{00000000-0005-0000-0000-000044020000}"/>
    <cellStyle name="Hyperlink 2" xfId="492" xr:uid="{00000000-0005-0000-0000-000045020000}"/>
    <cellStyle name="Hyperlink 2 2" xfId="627" xr:uid="{00000000-0005-0000-0000-000046020000}"/>
    <cellStyle name="Hyperlink 2 3" xfId="830" xr:uid="{00000000-0005-0000-0000-000047020000}"/>
    <cellStyle name="Hyperlink 3" xfId="493" xr:uid="{00000000-0005-0000-0000-000048020000}"/>
    <cellStyle name="Hyperlink 4" xfId="494" xr:uid="{00000000-0005-0000-0000-000049020000}"/>
    <cellStyle name="Hyperlink 4 2" xfId="628" xr:uid="{00000000-0005-0000-0000-00004A020000}"/>
    <cellStyle name="Hyperlink 5" xfId="495" xr:uid="{00000000-0005-0000-0000-00004B020000}"/>
    <cellStyle name="Hyperlink 5 2" xfId="496" xr:uid="{00000000-0005-0000-0000-00004C020000}"/>
    <cellStyle name="Hyperlink 5 3" xfId="629" xr:uid="{00000000-0005-0000-0000-00004D020000}"/>
    <cellStyle name="Hyperlink 6" xfId="497" xr:uid="{00000000-0005-0000-0000-00004E020000}"/>
    <cellStyle name="Hyperlink 6 2" xfId="630" xr:uid="{00000000-0005-0000-0000-00004F020000}"/>
    <cellStyle name="Hyperlink 7" xfId="498" xr:uid="{00000000-0005-0000-0000-000050020000}"/>
    <cellStyle name="Hyperlink 7 2" xfId="631" xr:uid="{00000000-0005-0000-0000-000051020000}"/>
    <cellStyle name="Hyperlink 8" xfId="626" xr:uid="{00000000-0005-0000-0000-000052020000}"/>
    <cellStyle name="Input 2" xfId="499" xr:uid="{00000000-0005-0000-0000-000053020000}"/>
    <cellStyle name="Input 2 2" xfId="632" xr:uid="{00000000-0005-0000-0000-000054020000}"/>
    <cellStyle name="Linked Cell 2" xfId="500" xr:uid="{00000000-0005-0000-0000-000055020000}"/>
    <cellStyle name="Neutral 2" xfId="501" xr:uid="{00000000-0005-0000-0000-000056020000}"/>
    <cellStyle name="Neutral 2 2" xfId="633" xr:uid="{00000000-0005-0000-0000-000057020000}"/>
    <cellStyle name="Normal 10" xfId="502" xr:uid="{00000000-0005-0000-0000-000058020000}"/>
    <cellStyle name="Normal 100" xfId="503" xr:uid="{00000000-0005-0000-0000-000059020000}"/>
    <cellStyle name="Normal 118" xfId="504" xr:uid="{00000000-0005-0000-0000-00005A020000}"/>
    <cellStyle name="Normal 12" xfId="505" xr:uid="{00000000-0005-0000-0000-00005B020000}"/>
    <cellStyle name="Normal 13" xfId="506" xr:uid="{00000000-0005-0000-0000-00005C020000}"/>
    <cellStyle name="Normal 13 2" xfId="507" xr:uid="{00000000-0005-0000-0000-00005D020000}"/>
    <cellStyle name="Normal 13 2 2" xfId="508" xr:uid="{00000000-0005-0000-0000-00005E020000}"/>
    <cellStyle name="Normal 13 2 2 2" xfId="509" xr:uid="{00000000-0005-0000-0000-00005F020000}"/>
    <cellStyle name="Normal 13 2 2 2 2" xfId="510" xr:uid="{00000000-0005-0000-0000-000060020000}"/>
    <cellStyle name="Normal 13 2 2 2 2 2" xfId="638" xr:uid="{00000000-0005-0000-0000-000061020000}"/>
    <cellStyle name="Normal 13 2 2 2 2 2 2" xfId="775" xr:uid="{00000000-0005-0000-0000-000062020000}"/>
    <cellStyle name="Normal 13 2 2 2 2 3" xfId="728" xr:uid="{00000000-0005-0000-0000-000063020000}"/>
    <cellStyle name="Normal 13 2 2 2 3" xfId="511" xr:uid="{00000000-0005-0000-0000-000064020000}"/>
    <cellStyle name="Normal 13 2 2 2 3 2" xfId="639" xr:uid="{00000000-0005-0000-0000-000065020000}"/>
    <cellStyle name="Normal 13 2 2 2 3 2 2" xfId="776" xr:uid="{00000000-0005-0000-0000-000066020000}"/>
    <cellStyle name="Normal 13 2 2 2 3 3" xfId="729" xr:uid="{00000000-0005-0000-0000-000067020000}"/>
    <cellStyle name="Normal 13 2 2 2 4" xfId="637" xr:uid="{00000000-0005-0000-0000-000068020000}"/>
    <cellStyle name="Normal 13 2 2 2 4 2" xfId="774" xr:uid="{00000000-0005-0000-0000-000069020000}"/>
    <cellStyle name="Normal 13 2 2 2 5" xfId="727" xr:uid="{00000000-0005-0000-0000-00006A020000}"/>
    <cellStyle name="Normal 13 2 2 3" xfId="636" xr:uid="{00000000-0005-0000-0000-00006B020000}"/>
    <cellStyle name="Normal 13 2 2 3 2" xfId="773" xr:uid="{00000000-0005-0000-0000-00006C020000}"/>
    <cellStyle name="Normal 13 2 2 4" xfId="726" xr:uid="{00000000-0005-0000-0000-00006D020000}"/>
    <cellStyle name="Normal 13 2 3" xfId="512" xr:uid="{00000000-0005-0000-0000-00006E020000}"/>
    <cellStyle name="Normal 13 2 3 2" xfId="640" xr:uid="{00000000-0005-0000-0000-00006F020000}"/>
    <cellStyle name="Normal 13 2 3 2 2" xfId="777" xr:uid="{00000000-0005-0000-0000-000070020000}"/>
    <cellStyle name="Normal 13 2 3 3" xfId="730" xr:uid="{00000000-0005-0000-0000-000071020000}"/>
    <cellStyle name="Normal 13 2 4" xfId="635" xr:uid="{00000000-0005-0000-0000-000072020000}"/>
    <cellStyle name="Normal 13 2 4 2" xfId="772" xr:uid="{00000000-0005-0000-0000-000073020000}"/>
    <cellStyle name="Normal 13 2 5" xfId="725" xr:uid="{00000000-0005-0000-0000-000074020000}"/>
    <cellStyle name="Normal 13 3" xfId="513" xr:uid="{00000000-0005-0000-0000-000075020000}"/>
    <cellStyle name="Normal 13 3 2" xfId="514" xr:uid="{00000000-0005-0000-0000-000076020000}"/>
    <cellStyle name="Normal 13 3 2 2" xfId="642" xr:uid="{00000000-0005-0000-0000-000077020000}"/>
    <cellStyle name="Normal 13 3 2 2 2" xfId="779" xr:uid="{00000000-0005-0000-0000-000078020000}"/>
    <cellStyle name="Normal 13 3 2 3" xfId="732" xr:uid="{00000000-0005-0000-0000-000079020000}"/>
    <cellStyle name="Normal 13 3 3" xfId="641" xr:uid="{00000000-0005-0000-0000-00007A020000}"/>
    <cellStyle name="Normal 13 3 3 2" xfId="778" xr:uid="{00000000-0005-0000-0000-00007B020000}"/>
    <cellStyle name="Normal 13 3 4" xfId="731" xr:uid="{00000000-0005-0000-0000-00007C020000}"/>
    <cellStyle name="Normal 13 4" xfId="515" xr:uid="{00000000-0005-0000-0000-00007D020000}"/>
    <cellStyle name="Normal 13 4 2" xfId="643" xr:uid="{00000000-0005-0000-0000-00007E020000}"/>
    <cellStyle name="Normal 13 4 2 2" xfId="780" xr:uid="{00000000-0005-0000-0000-00007F020000}"/>
    <cellStyle name="Normal 13 4 3" xfId="733" xr:uid="{00000000-0005-0000-0000-000080020000}"/>
    <cellStyle name="Normal 13 5" xfId="634" xr:uid="{00000000-0005-0000-0000-000081020000}"/>
    <cellStyle name="Normal 13 5 2" xfId="771" xr:uid="{00000000-0005-0000-0000-000082020000}"/>
    <cellStyle name="Normal 13 6" xfId="516" xr:uid="{00000000-0005-0000-0000-000083020000}"/>
    <cellStyle name="Normal 13 6 2" xfId="644" xr:uid="{00000000-0005-0000-0000-000084020000}"/>
    <cellStyle name="Normal 13 6 2 2" xfId="781" xr:uid="{00000000-0005-0000-0000-000085020000}"/>
    <cellStyle name="Normal 13 6 3" xfId="734" xr:uid="{00000000-0005-0000-0000-000086020000}"/>
    <cellStyle name="Normal 13 7" xfId="724" xr:uid="{00000000-0005-0000-0000-000087020000}"/>
    <cellStyle name="Normal 13 8" xfId="827" xr:uid="{00000000-0005-0000-0000-000088020000}"/>
    <cellStyle name="Normal 13 9" xfId="826" xr:uid="{00000000-0005-0000-0000-000089020000}"/>
    <cellStyle name="Normal 15" xfId="517" xr:uid="{00000000-0005-0000-0000-00008A020000}"/>
    <cellStyle name="Normal 16" xfId="518" xr:uid="{00000000-0005-0000-0000-00008B020000}"/>
    <cellStyle name="Normal 17" xfId="519" xr:uid="{00000000-0005-0000-0000-00008C020000}"/>
    <cellStyle name="Normal 19" xfId="520" xr:uid="{00000000-0005-0000-0000-00008D020000}"/>
    <cellStyle name="Normal 2" xfId="521" xr:uid="{00000000-0005-0000-0000-00008E020000}"/>
    <cellStyle name="Normal 2 2" xfId="522" xr:uid="{00000000-0005-0000-0000-00008F020000}"/>
    <cellStyle name="Normal 2 2 2" xfId="523" xr:uid="{00000000-0005-0000-0000-000090020000}"/>
    <cellStyle name="Normal 2 2 2 2" xfId="645" xr:uid="{00000000-0005-0000-0000-000091020000}"/>
    <cellStyle name="Normal 2 2 2 2 2" xfId="782" xr:uid="{00000000-0005-0000-0000-000092020000}"/>
    <cellStyle name="Normal 2 2 2 3" xfId="735" xr:uid="{00000000-0005-0000-0000-000093020000}"/>
    <cellStyle name="Normal 2 2 3" xfId="524" xr:uid="{00000000-0005-0000-0000-000094020000}"/>
    <cellStyle name="Normal 2 2 3 2" xfId="646" xr:uid="{00000000-0005-0000-0000-000095020000}"/>
    <cellStyle name="Normal 2 2 3 2 2" xfId="783" xr:uid="{00000000-0005-0000-0000-000096020000}"/>
    <cellStyle name="Normal 2 2 3 3" xfId="736" xr:uid="{00000000-0005-0000-0000-000097020000}"/>
    <cellStyle name="Normal 2 3" xfId="525" xr:uid="{00000000-0005-0000-0000-000098020000}"/>
    <cellStyle name="Normal 2 3 2" xfId="526" xr:uid="{00000000-0005-0000-0000-000099020000}"/>
    <cellStyle name="Normal 2 3 2 2" xfId="647" xr:uid="{00000000-0005-0000-0000-00009A020000}"/>
    <cellStyle name="Normal 2 3 2 2 2" xfId="784" xr:uid="{00000000-0005-0000-0000-00009B020000}"/>
    <cellStyle name="Normal 2 3 2 3" xfId="737" xr:uid="{00000000-0005-0000-0000-00009C020000}"/>
    <cellStyle name="Normal 2 4" xfId="527" xr:uid="{00000000-0005-0000-0000-00009D020000}"/>
    <cellStyle name="Normal 2 4 2" xfId="528" xr:uid="{00000000-0005-0000-0000-00009E020000}"/>
    <cellStyle name="Normal 2 4 2 2" xfId="648" xr:uid="{00000000-0005-0000-0000-00009F020000}"/>
    <cellStyle name="Normal 2 4 2 2 2" xfId="785" xr:uid="{00000000-0005-0000-0000-0000A0020000}"/>
    <cellStyle name="Normal 2 4 2 3" xfId="738" xr:uid="{00000000-0005-0000-0000-0000A1020000}"/>
    <cellStyle name="Normal 2 5" xfId="529" xr:uid="{00000000-0005-0000-0000-0000A2020000}"/>
    <cellStyle name="Normal 2 6" xfId="829" xr:uid="{00000000-0005-0000-0000-0000A3020000}"/>
    <cellStyle name="Normal 23" xfId="530" xr:uid="{00000000-0005-0000-0000-0000A4020000}"/>
    <cellStyle name="Normal 3" xfId="531" xr:uid="{00000000-0005-0000-0000-0000A5020000}"/>
    <cellStyle name="Normal 3 2" xfId="532" xr:uid="{00000000-0005-0000-0000-0000A6020000}"/>
    <cellStyle name="Normal 3 2 11" xfId="533" xr:uid="{00000000-0005-0000-0000-0000A7020000}"/>
    <cellStyle name="Normal 3 2 2" xfId="649" xr:uid="{00000000-0005-0000-0000-0000A8020000}"/>
    <cellStyle name="Normal 3 2 2 2" xfId="786" xr:uid="{00000000-0005-0000-0000-0000A9020000}"/>
    <cellStyle name="Normal 3 2 3" xfId="739" xr:uid="{00000000-0005-0000-0000-0000AA020000}"/>
    <cellStyle name="Normal 3 3" xfId="534" xr:uid="{00000000-0005-0000-0000-0000AB020000}"/>
    <cellStyle name="Normal 3 4" xfId="535" xr:uid="{00000000-0005-0000-0000-0000AC020000}"/>
    <cellStyle name="Normal 3 4 2" xfId="650" xr:uid="{00000000-0005-0000-0000-0000AD020000}"/>
    <cellStyle name="Normal 3 4 2 2" xfId="787" xr:uid="{00000000-0005-0000-0000-0000AE020000}"/>
    <cellStyle name="Normal 3 4 3" xfId="740" xr:uid="{00000000-0005-0000-0000-0000AF020000}"/>
    <cellStyle name="Normal 3 8" xfId="536" xr:uid="{00000000-0005-0000-0000-0000B0020000}"/>
    <cellStyle name="Normal 3 8 2" xfId="537" xr:uid="{00000000-0005-0000-0000-0000B1020000}"/>
    <cellStyle name="Normal 3 8 2 2" xfId="538" xr:uid="{00000000-0005-0000-0000-0000B2020000}"/>
    <cellStyle name="Normal 3 8 2 2 2" xfId="653" xr:uid="{00000000-0005-0000-0000-0000B3020000}"/>
    <cellStyle name="Normal 3 8 2 2 2 2" xfId="790" xr:uid="{00000000-0005-0000-0000-0000B4020000}"/>
    <cellStyle name="Normal 3 8 2 2 3" xfId="743" xr:uid="{00000000-0005-0000-0000-0000B5020000}"/>
    <cellStyle name="Normal 3 8 2 3" xfId="652" xr:uid="{00000000-0005-0000-0000-0000B6020000}"/>
    <cellStyle name="Normal 3 8 2 3 2" xfId="789" xr:uid="{00000000-0005-0000-0000-0000B7020000}"/>
    <cellStyle name="Normal 3 8 2 4" xfId="742" xr:uid="{00000000-0005-0000-0000-0000B8020000}"/>
    <cellStyle name="Normal 3 8 3" xfId="539" xr:uid="{00000000-0005-0000-0000-0000B9020000}"/>
    <cellStyle name="Normal 3 8 3 2" xfId="654" xr:uid="{00000000-0005-0000-0000-0000BA020000}"/>
    <cellStyle name="Normal 3 8 3 2 2" xfId="791" xr:uid="{00000000-0005-0000-0000-0000BB020000}"/>
    <cellStyle name="Normal 3 8 3 3" xfId="744" xr:uid="{00000000-0005-0000-0000-0000BC020000}"/>
    <cellStyle name="Normal 3 8 4" xfId="651" xr:uid="{00000000-0005-0000-0000-0000BD020000}"/>
    <cellStyle name="Normal 3 8 4 2" xfId="788" xr:uid="{00000000-0005-0000-0000-0000BE020000}"/>
    <cellStyle name="Normal 3 8 5" xfId="741" xr:uid="{00000000-0005-0000-0000-0000BF020000}"/>
    <cellStyle name="Normal 4" xfId="540" xr:uid="{00000000-0005-0000-0000-0000C0020000}"/>
    <cellStyle name="Normal 4 2" xfId="541" xr:uid="{00000000-0005-0000-0000-0000C1020000}"/>
    <cellStyle name="Normal 4 2 2" xfId="655" xr:uid="{00000000-0005-0000-0000-0000C2020000}"/>
    <cellStyle name="Normal 4 2 2 2" xfId="792" xr:uid="{00000000-0005-0000-0000-0000C3020000}"/>
    <cellStyle name="Normal 4 2 3" xfId="745" xr:uid="{00000000-0005-0000-0000-0000C4020000}"/>
    <cellStyle name="Normal 4 3" xfId="542" xr:uid="{00000000-0005-0000-0000-0000C5020000}"/>
    <cellStyle name="Normal 4 4" xfId="543" xr:uid="{00000000-0005-0000-0000-0000C6020000}"/>
    <cellStyle name="Normal 4 4 2" xfId="656" xr:uid="{00000000-0005-0000-0000-0000C7020000}"/>
    <cellStyle name="Normal 4 4 2 2" xfId="793" xr:uid="{00000000-0005-0000-0000-0000C8020000}"/>
    <cellStyle name="Normal 4 4 3" xfId="746" xr:uid="{00000000-0005-0000-0000-0000C9020000}"/>
    <cellStyle name="Normal 416" xfId="544" xr:uid="{00000000-0005-0000-0000-0000CA020000}"/>
    <cellStyle name="Normal 417" xfId="545" xr:uid="{00000000-0005-0000-0000-0000CB020000}"/>
    <cellStyle name="Normal 428" xfId="546" xr:uid="{00000000-0005-0000-0000-0000CC020000}"/>
    <cellStyle name="Normal 429" xfId="547" xr:uid="{00000000-0005-0000-0000-0000CD020000}"/>
    <cellStyle name="Normal 486" xfId="548" xr:uid="{00000000-0005-0000-0000-0000CE020000}"/>
    <cellStyle name="Normal 487" xfId="549" xr:uid="{00000000-0005-0000-0000-0000CF020000}"/>
    <cellStyle name="Normal 489" xfId="550" xr:uid="{00000000-0005-0000-0000-0000D0020000}"/>
    <cellStyle name="Normal 490" xfId="551" xr:uid="{00000000-0005-0000-0000-0000D1020000}"/>
    <cellStyle name="Normal 5" xfId="552" xr:uid="{00000000-0005-0000-0000-0000D2020000}"/>
    <cellStyle name="Normal 5 2" xfId="553" xr:uid="{00000000-0005-0000-0000-0000D3020000}"/>
    <cellStyle name="Normal 5 3" xfId="554" xr:uid="{00000000-0005-0000-0000-0000D4020000}"/>
    <cellStyle name="Normal 5 3 2" xfId="657" xr:uid="{00000000-0005-0000-0000-0000D5020000}"/>
    <cellStyle name="Normal 5 3 2 2" xfId="794" xr:uid="{00000000-0005-0000-0000-0000D6020000}"/>
    <cellStyle name="Normal 5 3 3" xfId="747" xr:uid="{00000000-0005-0000-0000-0000D7020000}"/>
    <cellStyle name="Normal 506" xfId="555" xr:uid="{00000000-0005-0000-0000-0000D8020000}"/>
    <cellStyle name="Normal 516" xfId="556" xr:uid="{00000000-0005-0000-0000-0000D9020000}"/>
    <cellStyle name="Normal 517" xfId="557" xr:uid="{00000000-0005-0000-0000-0000DA020000}"/>
    <cellStyle name="Normal 53" xfId="558" xr:uid="{00000000-0005-0000-0000-0000DB020000}"/>
    <cellStyle name="Normal 54" xfId="559" xr:uid="{00000000-0005-0000-0000-0000DC020000}"/>
    <cellStyle name="Normal 542" xfId="560" xr:uid="{00000000-0005-0000-0000-0000DD020000}"/>
    <cellStyle name="Normal 543" xfId="561" xr:uid="{00000000-0005-0000-0000-0000DE020000}"/>
    <cellStyle name="Normal 544" xfId="562" xr:uid="{00000000-0005-0000-0000-0000DF020000}"/>
    <cellStyle name="Normal 547" xfId="563" xr:uid="{00000000-0005-0000-0000-0000E0020000}"/>
    <cellStyle name="Normal 548" xfId="564" xr:uid="{00000000-0005-0000-0000-0000E1020000}"/>
    <cellStyle name="Normal 550" xfId="565" xr:uid="{00000000-0005-0000-0000-0000E2020000}"/>
    <cellStyle name="Normal 571" xfId="566" xr:uid="{00000000-0005-0000-0000-0000E3020000}"/>
    <cellStyle name="Normal 572" xfId="567" xr:uid="{00000000-0005-0000-0000-0000E4020000}"/>
    <cellStyle name="Normal 6" xfId="568" xr:uid="{00000000-0005-0000-0000-0000E5020000}"/>
    <cellStyle name="Normal 6 2" xfId="569" xr:uid="{00000000-0005-0000-0000-0000E6020000}"/>
    <cellStyle name="Normal 6 2 2" xfId="659" xr:uid="{00000000-0005-0000-0000-0000E7020000}"/>
    <cellStyle name="Normal 6 2 2 2" xfId="796" xr:uid="{00000000-0005-0000-0000-0000E8020000}"/>
    <cellStyle name="Normal 6 2 3" xfId="749" xr:uid="{00000000-0005-0000-0000-0000E9020000}"/>
    <cellStyle name="Normal 6 3" xfId="570" xr:uid="{00000000-0005-0000-0000-0000EA020000}"/>
    <cellStyle name="Normal 6 4" xfId="658" xr:uid="{00000000-0005-0000-0000-0000EB020000}"/>
    <cellStyle name="Normal 6 4 2" xfId="795" xr:uid="{00000000-0005-0000-0000-0000EC020000}"/>
    <cellStyle name="Normal 6 5" xfId="748" xr:uid="{00000000-0005-0000-0000-0000ED020000}"/>
    <cellStyle name="Normal 7" xfId="571" xr:uid="{00000000-0005-0000-0000-0000EE020000}"/>
    <cellStyle name="Normal 7 2" xfId="572" xr:uid="{00000000-0005-0000-0000-0000EF020000}"/>
    <cellStyle name="Normal 8" xfId="573" xr:uid="{00000000-0005-0000-0000-0000F0020000}"/>
    <cellStyle name="Normal 9" xfId="710" xr:uid="{00000000-0005-0000-0000-0000F1020000}"/>
    <cellStyle name="Normal 9 2" xfId="824" xr:uid="{00000000-0005-0000-0000-0000F2020000}"/>
    <cellStyle name="Normal_Sheet1" xfId="574" xr:uid="{00000000-0005-0000-0000-0000F3020000}"/>
    <cellStyle name="Note 2" xfId="575" xr:uid="{00000000-0005-0000-0000-0000F4020000}"/>
    <cellStyle name="Note 2 2" xfId="660" xr:uid="{00000000-0005-0000-0000-0000F5020000}"/>
    <cellStyle name="Note 2 2 2" xfId="797" xr:uid="{00000000-0005-0000-0000-0000F6020000}"/>
    <cellStyle name="Note 2 3" xfId="750" xr:uid="{00000000-0005-0000-0000-0000F7020000}"/>
    <cellStyle name="Note 3" xfId="711" xr:uid="{00000000-0005-0000-0000-0000F8020000}"/>
    <cellStyle name="Note 3 2" xfId="825" xr:uid="{00000000-0005-0000-0000-0000F9020000}"/>
    <cellStyle name="Output 2" xfId="576" xr:uid="{00000000-0005-0000-0000-0000FA020000}"/>
    <cellStyle name="Output 2 2" xfId="661" xr:uid="{00000000-0005-0000-0000-0000FB020000}"/>
    <cellStyle name="Percent" xfId="1" xr:uid="{00000000-0005-0000-0000-0000FC020000}"/>
    <cellStyle name="Percent 2" xfId="577" xr:uid="{00000000-0005-0000-0000-0000FD020000}"/>
    <cellStyle name="Standard 3" xfId="578" xr:uid="{00000000-0005-0000-0000-0000FE020000}"/>
    <cellStyle name="Standard 4" xfId="579" xr:uid="{00000000-0005-0000-0000-0000FF020000}"/>
    <cellStyle name="Standard 4 2" xfId="580" xr:uid="{00000000-0005-0000-0000-000000030000}"/>
    <cellStyle name="Standard 4 2 2" xfId="581" xr:uid="{00000000-0005-0000-0000-000001030000}"/>
    <cellStyle name="Standard 4 2 2 2" xfId="582" xr:uid="{00000000-0005-0000-0000-000002030000}"/>
    <cellStyle name="Standard 4 2 2 2 2" xfId="665" xr:uid="{00000000-0005-0000-0000-000003030000}"/>
    <cellStyle name="Standard 4 2 2 2 2 2" xfId="801" xr:uid="{00000000-0005-0000-0000-000004030000}"/>
    <cellStyle name="Standard 4 2 2 2 3" xfId="754" xr:uid="{00000000-0005-0000-0000-000005030000}"/>
    <cellStyle name="Standard 4 2 2 3" xfId="664" xr:uid="{00000000-0005-0000-0000-000006030000}"/>
    <cellStyle name="Standard 4 2 2 3 2" xfId="800" xr:uid="{00000000-0005-0000-0000-000007030000}"/>
    <cellStyle name="Standard 4 2 2 4" xfId="753" xr:uid="{00000000-0005-0000-0000-000008030000}"/>
    <cellStyle name="Standard 4 2 3" xfId="583" xr:uid="{00000000-0005-0000-0000-000009030000}"/>
    <cellStyle name="Standard 4 2 3 2" xfId="666" xr:uid="{00000000-0005-0000-0000-00000A030000}"/>
    <cellStyle name="Standard 4 2 3 2 2" xfId="802" xr:uid="{00000000-0005-0000-0000-00000B030000}"/>
    <cellStyle name="Standard 4 2 3 3" xfId="755" xr:uid="{00000000-0005-0000-0000-00000C030000}"/>
    <cellStyle name="Standard 4 2 4" xfId="663" xr:uid="{00000000-0005-0000-0000-00000D030000}"/>
    <cellStyle name="Standard 4 2 4 2" xfId="799" xr:uid="{00000000-0005-0000-0000-00000E030000}"/>
    <cellStyle name="Standard 4 2 5" xfId="752" xr:uid="{00000000-0005-0000-0000-00000F030000}"/>
    <cellStyle name="Standard 4 3" xfId="584" xr:uid="{00000000-0005-0000-0000-000010030000}"/>
    <cellStyle name="Standard 4 3 2" xfId="585" xr:uid="{00000000-0005-0000-0000-000011030000}"/>
    <cellStyle name="Standard 4 3 2 2" xfId="668" xr:uid="{00000000-0005-0000-0000-000012030000}"/>
    <cellStyle name="Standard 4 3 2 2 2" xfId="804" xr:uid="{00000000-0005-0000-0000-000013030000}"/>
    <cellStyle name="Standard 4 3 2 3" xfId="757" xr:uid="{00000000-0005-0000-0000-000014030000}"/>
    <cellStyle name="Standard 4 3 3" xfId="667" xr:uid="{00000000-0005-0000-0000-000015030000}"/>
    <cellStyle name="Standard 4 3 3 2" xfId="803" xr:uid="{00000000-0005-0000-0000-000016030000}"/>
    <cellStyle name="Standard 4 3 4" xfId="756" xr:uid="{00000000-0005-0000-0000-000017030000}"/>
    <cellStyle name="Standard 4 4" xfId="586" xr:uid="{00000000-0005-0000-0000-000018030000}"/>
    <cellStyle name="Standard 4 4 2" xfId="669" xr:uid="{00000000-0005-0000-0000-000019030000}"/>
    <cellStyle name="Standard 4 4 2 2" xfId="805" xr:uid="{00000000-0005-0000-0000-00001A030000}"/>
    <cellStyle name="Standard 4 4 3" xfId="758" xr:uid="{00000000-0005-0000-0000-00001B030000}"/>
    <cellStyle name="Standard 4 5" xfId="662" xr:uid="{00000000-0005-0000-0000-00001C030000}"/>
    <cellStyle name="Standard 4 5 2" xfId="798" xr:uid="{00000000-0005-0000-0000-00001D030000}"/>
    <cellStyle name="Standard 4 6" xfId="751" xr:uid="{00000000-0005-0000-0000-00001E030000}"/>
    <cellStyle name="Standard 6" xfId="587" xr:uid="{00000000-0005-0000-0000-00001F030000}"/>
    <cellStyle name="Title 2" xfId="588" xr:uid="{00000000-0005-0000-0000-000020030000}"/>
    <cellStyle name="Total 2" xfId="589" xr:uid="{00000000-0005-0000-0000-000021030000}"/>
    <cellStyle name="Warning Text 2" xfId="590" xr:uid="{00000000-0005-0000-0000-000022030000}"/>
    <cellStyle name="一般" xfId="0" builtinId="0"/>
    <cellStyle name="一般 7" xfId="592" xr:uid="{00000000-0005-0000-0000-00002403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32030000}"/>
    <cellStyle name="標準 2 2" xfId="594" xr:uid="{00000000-0005-0000-0000-000033030000}"/>
    <cellStyle name="標準 2 3" xfId="595" xr:uid="{00000000-0005-0000-0000-00003403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3F03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sr.msi.com/tw/Responsible-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20">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5">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defaultColWidth="8.765625" defaultRowHeight="14"/>
  <cols>
    <col min="1" max="1" width="14.765625" style="126" customWidth="1"/>
    <col min="2" max="2" width="14" style="126" customWidth="1"/>
    <col min="3" max="3" width="6" style="126" customWidth="1"/>
    <col min="4" max="4" width="51" style="126" customWidth="1"/>
    <col min="5" max="5" width="46" style="240" customWidth="1"/>
    <col min="6" max="6" width="61.765625" style="241" customWidth="1"/>
    <col min="7" max="7" width="61.765625" style="126" customWidth="1"/>
    <col min="8" max="8" width="65.765625" style="143" customWidth="1"/>
    <col min="9" max="9" width="51.4609375" style="188" customWidth="1"/>
    <col min="10" max="16384" width="8.765625" style="188"/>
  </cols>
  <sheetData>
    <row r="1" spans="1:9">
      <c r="B1" s="126" t="s">
        <v>361</v>
      </c>
      <c r="C1" s="126" t="s">
        <v>362</v>
      </c>
      <c r="D1" s="126" t="s">
        <v>17</v>
      </c>
      <c r="E1" s="240" t="s">
        <v>363</v>
      </c>
      <c r="F1" s="241" t="s">
        <v>364</v>
      </c>
      <c r="G1" s="126" t="s">
        <v>365</v>
      </c>
      <c r="H1" s="276" t="s">
        <v>366</v>
      </c>
      <c r="I1" s="188" t="s">
        <v>18438</v>
      </c>
    </row>
    <row r="2" spans="1:9" ht="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29">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27">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08">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81">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54">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75.5">
      <c r="A39" s="126" t="str">
        <f t="shared" si="0"/>
        <v>InstructionsA41</v>
      </c>
      <c r="B39" s="126" t="s">
        <v>367</v>
      </c>
      <c r="C39" s="126" t="s">
        <v>442</v>
      </c>
      <c r="D39" s="126" t="s">
        <v>437</v>
      </c>
      <c r="E39" s="247" t="s">
        <v>438</v>
      </c>
      <c r="F39" s="273" t="s">
        <v>439</v>
      </c>
      <c r="G39" s="246" t="s">
        <v>440</v>
      </c>
      <c r="H39" s="276" t="s">
        <v>441</v>
      </c>
      <c r="I39" s="126" t="s">
        <v>18445</v>
      </c>
    </row>
    <row r="40" spans="1:9" ht="216">
      <c r="A40" s="126" t="str">
        <f>B40&amp;C40</f>
        <v>InstructionsA42</v>
      </c>
      <c r="B40" s="126" t="s">
        <v>367</v>
      </c>
      <c r="C40" s="126" t="s">
        <v>448</v>
      </c>
      <c r="D40" s="126" t="s">
        <v>443</v>
      </c>
      <c r="E40" s="247" t="s">
        <v>444</v>
      </c>
      <c r="F40" s="273" t="s">
        <v>445</v>
      </c>
      <c r="G40" s="249" t="s">
        <v>446</v>
      </c>
      <c r="H40" s="280" t="s">
        <v>447</v>
      </c>
      <c r="I40" s="126" t="s">
        <v>18446</v>
      </c>
    </row>
    <row r="41" spans="1:9" ht="216">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3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75.5">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28">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70">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35">
      <c r="A79" s="126" t="str">
        <f t="shared" si="0"/>
        <v>InstructionsA85</v>
      </c>
      <c r="B79" s="126" t="s">
        <v>367</v>
      </c>
      <c r="C79" s="126" t="s">
        <v>19478</v>
      </c>
      <c r="D79" s="126" t="s">
        <v>584</v>
      </c>
      <c r="E79" s="240" t="s">
        <v>585</v>
      </c>
      <c r="F79" s="241" t="s">
        <v>586</v>
      </c>
      <c r="G79" s="251" t="s">
        <v>587</v>
      </c>
      <c r="H79" s="276" t="s">
        <v>588</v>
      </c>
      <c r="I79" s="126" t="s">
        <v>18469</v>
      </c>
    </row>
    <row r="80" spans="1:9" ht="283.5">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1.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08">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40.5">
      <c r="A174" s="126" t="str">
        <f t="shared" si="10"/>
        <v>Declaration</v>
      </c>
      <c r="B174" s="126" t="s">
        <v>821</v>
      </c>
      <c r="D174" s="126" t="s">
        <v>977</v>
      </c>
      <c r="E174" s="240" t="s">
        <v>978</v>
      </c>
      <c r="F174" s="260" t="s">
        <v>979</v>
      </c>
      <c r="G174" s="126" t="s">
        <v>980</v>
      </c>
      <c r="H174" s="276" t="s">
        <v>981</v>
      </c>
      <c r="I174" s="126"/>
    </row>
    <row r="175" spans="1:9" ht="5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1">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2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9-0000-0000-000009000000}"/>
  <customSheetViews>
    <customSheetView guid="{C59130F4-2E03-5E48-94CE-6E4A0484DB9E}" showAutoFilter="1">
      <selection activeCell="E4" sqref="E4"/>
      <pageMargins left="0" right="0" top="0" bottom="0" header="0" footer="0"/>
      <pageSetup paperSize="9" orientation="portrait"/>
      <headerFooter alignWithMargins="0"/>
      <autoFilter ref="B1:N1" xr:uid="{20933542-9AF4-492A-97B1-2D7239837A7F}"/>
    </customSheetView>
    <customSheetView guid="{4BDF1A28-30D5-449D-B20E-D6C97EF9FAE1}" showAutoFilter="1">
      <selection activeCell="C174" sqref="C174"/>
      <pageMargins left="0" right="0" top="0" bottom="0" header="0" footer="0"/>
      <pageSetup paperSize="9" orientation="portrait"/>
      <autoFilter ref="B1:N1" xr:uid="{0821EB11-6EC9-4273-B2F0-3FFFA79F1DC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65625" defaultRowHeight="13.5"/>
  <cols>
    <col min="1" max="1" width="20.4609375" style="57" customWidth="1"/>
    <col min="2" max="2" width="57" style="57" customWidth="1"/>
    <col min="3" max="16384" width="8.7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56AD995-0D7B-435A-9B33-7C237BC45860}"/>
    </customSheetView>
    <customSheetView guid="{4BDF1A28-30D5-449D-B20E-D6C97EF9FAE1}" showAutoFilter="1">
      <selection activeCell="C1" sqref="C1:D65536"/>
      <pageMargins left="0" right="0" top="0" bottom="0" header="0" footer="0"/>
      <pageSetup orientation="portrait"/>
      <autoFilter ref="B1:C1" xr:uid="{CE4C905C-B635-4D9E-86A1-D9CD46E8BB6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5">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3" t="s">
        <v>7</v>
      </c>
      <c r="C12" s="174" t="s">
        <v>8</v>
      </c>
      <c r="D12" s="175" t="s">
        <v>9</v>
      </c>
      <c r="E12" s="174" t="s">
        <v>10</v>
      </c>
      <c r="F12" s="174" t="s">
        <v>11</v>
      </c>
      <c r="G12" s="24"/>
    </row>
    <row r="13" spans="1:7" ht="57.5">
      <c r="A13" s="388"/>
      <c r="B13" s="287">
        <v>1</v>
      </c>
      <c r="C13" s="225" t="s">
        <v>12</v>
      </c>
      <c r="D13" s="226">
        <v>44489</v>
      </c>
      <c r="E13" s="225" t="s">
        <v>12182</v>
      </c>
      <c r="F13" s="227" t="s">
        <v>12191</v>
      </c>
      <c r="G13" s="24"/>
    </row>
    <row r="14" spans="1:7" ht="57.5">
      <c r="A14" s="388"/>
      <c r="B14" s="224">
        <v>1.01</v>
      </c>
      <c r="C14" s="225" t="s">
        <v>12</v>
      </c>
      <c r="D14" s="226">
        <v>44523</v>
      </c>
      <c r="E14" s="225" t="s">
        <v>12183</v>
      </c>
      <c r="F14" s="227" t="s">
        <v>12191</v>
      </c>
      <c r="G14" s="24"/>
    </row>
    <row r="15" spans="1:7" ht="57.5">
      <c r="A15" s="388"/>
      <c r="B15" s="224">
        <v>1.02</v>
      </c>
      <c r="C15" s="225" t="s">
        <v>12</v>
      </c>
      <c r="D15" s="226">
        <v>44553</v>
      </c>
      <c r="E15" s="225" t="s">
        <v>12184</v>
      </c>
      <c r="F15" s="227" t="s">
        <v>12191</v>
      </c>
      <c r="G15" s="24"/>
    </row>
    <row r="16" spans="1:7" ht="92">
      <c r="A16" s="388"/>
      <c r="B16" s="224">
        <v>1.1000000000000001</v>
      </c>
      <c r="C16" s="225" t="s">
        <v>12</v>
      </c>
      <c r="D16" s="226">
        <v>44848</v>
      </c>
      <c r="E16" s="225" t="s">
        <v>12185</v>
      </c>
      <c r="F16" s="227" t="s">
        <v>12192</v>
      </c>
      <c r="G16" s="24"/>
    </row>
    <row r="17" spans="1:7" ht="57.5">
      <c r="A17" s="388"/>
      <c r="B17" s="224">
        <v>1.1100000000000001</v>
      </c>
      <c r="C17" s="225" t="s">
        <v>12</v>
      </c>
      <c r="D17" s="226">
        <v>44869</v>
      </c>
      <c r="E17" s="225" t="s">
        <v>12186</v>
      </c>
      <c r="F17" s="227" t="s">
        <v>12192</v>
      </c>
      <c r="G17" s="24"/>
    </row>
    <row r="18" spans="1:7" ht="57.5">
      <c r="A18" s="388"/>
      <c r="B18" s="224">
        <v>1.2</v>
      </c>
      <c r="C18" s="225" t="s">
        <v>12</v>
      </c>
      <c r="D18" s="226">
        <v>45058</v>
      </c>
      <c r="E18" s="225" t="s">
        <v>12235</v>
      </c>
      <c r="F18" s="227" t="s">
        <v>12193</v>
      </c>
      <c r="G18" s="24"/>
    </row>
    <row r="19" spans="1:7" ht="57.5">
      <c r="A19" s="388"/>
      <c r="B19" s="224">
        <v>1.3</v>
      </c>
      <c r="C19" s="225" t="s">
        <v>12</v>
      </c>
      <c r="D19" s="226">
        <v>45408</v>
      </c>
      <c r="E19" s="288" t="s">
        <v>18595</v>
      </c>
      <c r="F19" s="227" t="s">
        <v>12236</v>
      </c>
      <c r="G19" s="24"/>
    </row>
    <row r="20" spans="1:7" ht="57.5">
      <c r="A20" s="388"/>
      <c r="B20" s="293" t="s">
        <v>18598</v>
      </c>
      <c r="C20" s="225" t="s">
        <v>12</v>
      </c>
      <c r="D20" s="226">
        <v>45772</v>
      </c>
      <c r="E20" s="288" t="s">
        <v>19154</v>
      </c>
      <c r="F20" s="227" t="s">
        <v>19278</v>
      </c>
      <c r="G20" s="24"/>
    </row>
    <row r="21" spans="1:7" ht="14" thickBot="1">
      <c r="A21" s="389"/>
      <c r="B21" s="393" t="str">
        <f ca="1">OFFSET(L!$C$1,MATCH("General"&amp;"Cpy",L!$A:$A,0)-1,SL,,)</f>
        <v>© 2025 Responsible Minerals Initiative. All rights reserved.</v>
      </c>
      <c r="C21" s="393"/>
      <c r="D21" s="393"/>
      <c r="E21" s="393"/>
      <c r="F21" s="393"/>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6" customWidth="1"/>
    <col min="2" max="2" width="35.4609375" style="156" customWidth="1"/>
    <col min="3" max="3" width="105.4609375" style="156" customWidth="1"/>
    <col min="4" max="5" width="1.765625" style="156" customWidth="1"/>
    <col min="6" max="6" width="52" style="156" customWidth="1"/>
    <col min="7" max="7" width="5" style="156" customWidth="1"/>
    <col min="8" max="16384" width="9" style="156"/>
  </cols>
  <sheetData>
    <row r="1" spans="1:8" ht="90.75" customHeight="1" thickTop="1">
      <c r="A1" s="394"/>
      <c r="B1" s="395"/>
      <c r="C1" s="395"/>
      <c r="D1" s="396"/>
    </row>
    <row r="2" spans="1:8" ht="15">
      <c r="A2" s="176"/>
      <c r="B2" s="177" t="str">
        <f ca="1">OFFSET(L!$C$1,MATCH("Definitions"&amp;ADDRESS(ROW(),COLUMN(),4),L!$A:$A,0)-1,SL,,)</f>
        <v>ITEM</v>
      </c>
      <c r="C2" s="177" t="str">
        <f ca="1">OFFSET(L!$C$1,MATCH("Definitions"&amp;ADDRESS(ROW(),COLUMN(),4),L!$A:$A,0)-1,SL,,)</f>
        <v>DEFINITION</v>
      </c>
      <c r="D2" s="398"/>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8"/>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8"/>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8"/>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8"/>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9"/>
    </row>
    <row r="18" spans="1:5" ht="60">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8"/>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8"/>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9"/>
    </row>
    <row r="24" spans="1:5" ht="13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9"/>
    </row>
    <row r="28" spans="1:5" ht="15">
      <c r="A28" s="176"/>
      <c r="B28" s="400" t="str">
        <f ca="1">OFFSET(L!$C$1,MATCH("Definitions"&amp;ADDRESS(ROW(),COLUMN(),4),L!$A:$A,0)-1,SL,,)</f>
        <v>* Please consult the EMRT Completion Guide for additional details on primary and secondary sources for this mineral.</v>
      </c>
      <c r="C28" s="400"/>
      <c r="D28" s="398"/>
      <c r="E28" s="179"/>
    </row>
    <row r="29" spans="1:5" ht="15">
      <c r="A29" s="176"/>
      <c r="B29" s="397" t="str">
        <f ca="1">OFFSET(L!$C$1,MATCH("General"&amp;"Cpy",L!$A:$A,0)-1,SL,,)</f>
        <v>© 2025 Responsible Minerals Initiative. All rights reserved.</v>
      </c>
      <c r="C29" s="397"/>
      <c r="D29" s="398"/>
      <c r="E29" s="179"/>
    </row>
    <row r="30" spans="1:5" ht="14" thickBot="1">
      <c r="A30" s="180"/>
      <c r="B30" s="181"/>
      <c r="C30" s="181"/>
      <c r="D30" s="399"/>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G81" sqref="G81:J81"/>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13" width="8.84375" hidden="1" customWidth="1"/>
    <col min="14" max="14" width="24" hidden="1" customWidth="1"/>
    <col min="15" max="15" width="28.765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Extended Mineral Reporting Template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2"/>
      <c r="F3" s="423"/>
      <c r="G3" s="423"/>
      <c r="H3" s="423"/>
      <c r="I3" s="423"/>
      <c r="J3" s="190" t="s">
        <v>19342</v>
      </c>
      <c r="K3" s="29"/>
      <c r="L3" s="102"/>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4"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4" t="s">
        <v>20051</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7">
      <c r="A9" s="31"/>
      <c r="B9" s="65" t="str">
        <f ca="1">OFFSET(L!$C$1,MATCH("Declaration"&amp;ADDRESS(ROW(),COLUMN(),4),L!$A:$A,0)-1,SL,,)</f>
        <v>Declaration Scope or Class (*):</v>
      </c>
      <c r="C9" s="66"/>
      <c r="D9" s="428" t="s">
        <v>19</v>
      </c>
      <c r="E9" s="429"/>
      <c r="F9" s="429"/>
      <c r="G9" s="43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2"/>
      <c r="D10" s="448"/>
      <c r="E10" s="449"/>
      <c r="F10" s="449"/>
      <c r="G10" s="449"/>
      <c r="H10" s="449"/>
      <c r="I10" s="449"/>
      <c r="J10" s="450"/>
      <c r="K10" s="29"/>
      <c r="L10" s="104"/>
      <c r="Q10" s="2"/>
      <c r="R10" s="2"/>
      <c r="S10" s="2"/>
      <c r="T10" s="2"/>
      <c r="U10" s="2"/>
      <c r="V10" s="2"/>
      <c r="W10" s="2"/>
      <c r="X10" s="2"/>
      <c r="Y10" s="2"/>
      <c r="Z10" s="2"/>
      <c r="AA10" s="2"/>
      <c r="AB10" s="2"/>
      <c r="AC10" s="2"/>
      <c r="AD10" s="2"/>
      <c r="AE10" s="2"/>
      <c r="AF10" s="2"/>
      <c r="AG10" s="2"/>
      <c r="AH10" s="2"/>
    </row>
    <row r="11" spans="1:34" ht="17">
      <c r="A11" s="31"/>
      <c r="B11" s="454"/>
      <c r="C11" s="112"/>
      <c r="D11" s="455" t="str">
        <f ca="1">IF(D9=Q9,OFFSET(L!$C$1,MATCH("Declaration"&amp;ADDRESS(ROW(),COLUMN(),4),L!$A:$A,0)-1,SL,,),"")</f>
        <v/>
      </c>
      <c r="E11" s="456"/>
      <c r="F11" s="456"/>
      <c r="G11" s="456"/>
      <c r="H11" s="456"/>
      <c r="I11" s="456"/>
      <c r="J11" s="457"/>
      <c r="K11" s="29"/>
      <c r="L11" s="104"/>
      <c r="Q11" s="2"/>
      <c r="R11" s="2"/>
      <c r="S11" s="2"/>
      <c r="T11" s="2"/>
      <c r="U11" s="2"/>
      <c r="V11" s="2"/>
      <c r="W11" s="2"/>
      <c r="X11" s="2"/>
      <c r="Y11" s="2"/>
      <c r="Z11" s="2"/>
      <c r="AA11" s="368" t="s">
        <v>19145</v>
      </c>
      <c r="AB11" s="2"/>
      <c r="AC11" s="2"/>
      <c r="AD11" s="2"/>
      <c r="AE11" s="2"/>
      <c r="AF11" s="2"/>
      <c r="AG11" s="2"/>
      <c r="AH11" s="2"/>
    </row>
    <row r="12" spans="1:34" ht="15">
      <c r="A12" s="31"/>
      <c r="B12" s="458" t="str">
        <f ca="1">OFFSET(L!$C$1,MATCH("Declaration"&amp;ADDRESS(ROW(),COLUMN(),4),L!$A:$A,0)-1,SL,,)</f>
        <v>Select Minerals/Metals in Scope (*):</v>
      </c>
      <c r="C12" s="112"/>
      <c r="D12" s="372" t="s">
        <v>40</v>
      </c>
      <c r="E12" s="460" t="s">
        <v>18641</v>
      </c>
      <c r="F12" s="461"/>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9" t="e">
        <f ca="1">OFFSET(L!$C$1,MATCH("Declaration"&amp;ADDRESS(ROW(),COLUMN(),4),L!$A:$A,0)-1,SL,,)</f>
        <v>#N/A</v>
      </c>
      <c r="C13" s="112"/>
      <c r="D13" s="372" t="s">
        <v>18644</v>
      </c>
      <c r="E13" s="460" t="s">
        <v>41</v>
      </c>
      <c r="F13" s="46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2"/>
      <c r="C14" s="112"/>
      <c r="D14" s="298"/>
      <c r="E14" s="464"/>
      <c r="F14" s="46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3"/>
      <c r="C15" s="112"/>
      <c r="D15" s="298"/>
      <c r="E15" s="464"/>
      <c r="F15" s="46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5"/>
      <c r="E16" s="426"/>
      <c r="F16" s="426"/>
      <c r="G16" s="426"/>
      <c r="H16" s="426"/>
      <c r="I16" s="426"/>
      <c r="J16" s="427"/>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5"/>
      <c r="E17" s="426"/>
      <c r="F17" s="426"/>
      <c r="G17" s="426"/>
      <c r="H17" s="426"/>
      <c r="I17" s="426"/>
      <c r="J17" s="427"/>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5" t="s">
        <v>20052</v>
      </c>
      <c r="E18" s="426"/>
      <c r="F18" s="426"/>
      <c r="G18" s="426"/>
      <c r="H18" s="426"/>
      <c r="I18" s="426"/>
      <c r="J18" s="42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5" t="s">
        <v>20053</v>
      </c>
      <c r="E19" s="426"/>
      <c r="F19" s="426"/>
      <c r="G19" s="426"/>
      <c r="H19" s="426"/>
      <c r="I19" s="426"/>
      <c r="J19" s="427"/>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7">
      <c r="A20" s="31"/>
      <c r="B20" s="33" t="str">
        <f ca="1">OFFSET(L!$C$1,MATCH("Declaration"&amp;ADDRESS(ROW(),COLUMN(),4),L!$A:$A,0)-1,SL,,)</f>
        <v>Email – Contact (*):</v>
      </c>
      <c r="C20" s="67"/>
      <c r="D20" s="433" t="s">
        <v>20054</v>
      </c>
      <c r="E20" s="434"/>
      <c r="F20" s="434"/>
      <c r="G20" s="434"/>
      <c r="H20" s="434"/>
      <c r="I20" s="434"/>
      <c r="J20" s="43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5" t="s">
        <v>20055</v>
      </c>
      <c r="E21" s="426"/>
      <c r="F21" s="426"/>
      <c r="G21" s="426"/>
      <c r="H21" s="426"/>
      <c r="I21" s="426"/>
      <c r="J21" s="42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5" t="s">
        <v>20056</v>
      </c>
      <c r="E22" s="426"/>
      <c r="F22" s="426"/>
      <c r="G22" s="426"/>
      <c r="H22" s="426"/>
      <c r="I22" s="426"/>
      <c r="J22" s="427"/>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5" t="s">
        <v>20057</v>
      </c>
      <c r="E23" s="426"/>
      <c r="F23" s="426"/>
      <c r="G23" s="426"/>
      <c r="H23" s="426"/>
      <c r="I23" s="426"/>
      <c r="J23" s="427"/>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3" t="s">
        <v>20058</v>
      </c>
      <c r="E24" s="434"/>
      <c r="F24" s="434"/>
      <c r="G24" s="434"/>
      <c r="H24" s="434"/>
      <c r="I24" s="434"/>
      <c r="J24" s="435"/>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5" t="s">
        <v>20059</v>
      </c>
      <c r="E25" s="426"/>
      <c r="F25" s="426"/>
      <c r="G25" s="426"/>
      <c r="H25" s="426"/>
      <c r="I25" s="426"/>
      <c r="J25" s="427"/>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6">
        <v>45772</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1"/>
      <c r="E27" s="43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4" t="s">
        <v>25</v>
      </c>
      <c r="E30" s="405"/>
      <c r="F30" s="8"/>
      <c r="G30" s="406"/>
      <c r="H30" s="407"/>
      <c r="I30" s="407"/>
      <c r="J30" s="408"/>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Copper(*)</v>
      </c>
      <c r="C31" s="28"/>
      <c r="D31" s="404" t="s">
        <v>22</v>
      </c>
      <c r="E31" s="405"/>
      <c r="F31" s="8"/>
      <c r="G31" s="406"/>
      <c r="H31" s="407"/>
      <c r="I31" s="407"/>
      <c r="J31" s="408"/>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04" t="s">
        <v>25</v>
      </c>
      <c r="E32" s="405"/>
      <c r="F32" s="8"/>
      <c r="G32" s="406"/>
      <c r="H32" s="407"/>
      <c r="I32" s="407"/>
      <c r="J32" s="408"/>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3">
      <c r="A33" s="34"/>
      <c r="B33" s="299" t="str">
        <f t="shared" si="32"/>
        <v>Lithium(*)</v>
      </c>
      <c r="C33" s="28"/>
      <c r="D33" s="404" t="s">
        <v>25</v>
      </c>
      <c r="E33" s="405"/>
      <c r="F33" s="8"/>
      <c r="G33" s="406"/>
      <c r="H33" s="407"/>
      <c r="I33" s="407"/>
      <c r="J33" s="408"/>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3">
      <c r="A34" s="34"/>
      <c r="B34" s="299" t="str">
        <f t="shared" si="32"/>
        <v>Mica(*)</v>
      </c>
      <c r="C34" s="28"/>
      <c r="D34" s="404" t="s">
        <v>25</v>
      </c>
      <c r="E34" s="405"/>
      <c r="F34" s="8"/>
      <c r="G34" s="406"/>
      <c r="H34" s="407"/>
      <c r="I34" s="407"/>
      <c r="J34" s="408"/>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3">
      <c r="A35" s="34"/>
      <c r="B35" s="299" t="str">
        <f t="shared" si="32"/>
        <v>Nickel(*)</v>
      </c>
      <c r="C35" s="28"/>
      <c r="D35" s="404" t="s">
        <v>22</v>
      </c>
      <c r="E35" s="405"/>
      <c r="F35" s="8"/>
      <c r="G35" s="406"/>
      <c r="H35" s="407"/>
      <c r="I35" s="407"/>
      <c r="J35" s="408"/>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04"/>
      <c r="E36" s="405"/>
      <c r="F36" s="8"/>
      <c r="G36" s="406"/>
      <c r="H36" s="407"/>
      <c r="I36" s="407"/>
      <c r="J36" s="408"/>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4"/>
      <c r="E37" s="405"/>
      <c r="F37" s="8"/>
      <c r="G37" s="406"/>
      <c r="H37" s="407"/>
      <c r="I37" s="407"/>
      <c r="J37" s="408"/>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4"/>
      <c r="E38" s="405"/>
      <c r="F38" s="8"/>
      <c r="G38" s="406"/>
      <c r="H38" s="407"/>
      <c r="I38" s="407"/>
      <c r="J38" s="408"/>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4"/>
      <c r="E39" s="405"/>
      <c r="F39" s="8"/>
      <c r="G39" s="406"/>
      <c r="H39" s="407"/>
      <c r="I39" s="407"/>
      <c r="J39" s="408"/>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3"/>
      <c r="K41" s="29"/>
      <c r="L41" s="99" t="s">
        <v>15</v>
      </c>
      <c r="P41" s="301">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4" t="s">
        <v>25</v>
      </c>
      <c r="E42" s="405"/>
      <c r="F42" s="8"/>
      <c r="G42" s="406"/>
      <c r="H42" s="407"/>
      <c r="I42" s="407"/>
      <c r="J42" s="408"/>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Copper</v>
      </c>
      <c r="C43" s="28"/>
      <c r="D43" s="404"/>
      <c r="E43" s="405"/>
      <c r="F43" s="8"/>
      <c r="G43" s="406"/>
      <c r="H43" s="407"/>
      <c r="I43" s="407"/>
      <c r="J43" s="408"/>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Graphite</v>
      </c>
      <c r="V43" s="303" t="str">
        <f t="shared" ref="V43" si="48">IF(U43="",U43,IF(U42="",U42,IF(U42&gt;U43,U42,U43)))</f>
        <v>Graphite</v>
      </c>
      <c r="W43" s="303" t="str">
        <f t="shared" ref="W43" si="49">IF(V44="",V43,IF(V43="",V44,IF(V43&gt;V44,V44,V43)))</f>
        <v>Graphite</v>
      </c>
      <c r="X43" s="303" t="str">
        <f t="shared" ref="X43" si="50">IF(W43="",W43,IF(W42="",W42,IF(W42&gt;W43,W42,W43)))</f>
        <v>Graphite</v>
      </c>
      <c r="Y43" s="303" t="str">
        <f t="shared" ref="Y43" si="51">IF(X44="",X43,IF(X43="",X44,IF(X43&gt;X44,X44,X43)))</f>
        <v>Graphite</v>
      </c>
      <c r="Z43" s="303" t="str">
        <f t="shared" ref="Z43" si="52">IF(Y43="",Y43,IF(Y42="",Y42,IF(Y42&gt;Y43,Y42,Y43)))</f>
        <v>Graphite</v>
      </c>
      <c r="AA43" s="303" t="str">
        <f t="shared" ref="AA43" si="53">IF(Z44="",Z43,IF(Z43="",Z44,IF(Z43&gt;Z44,Z44,Z43)))</f>
        <v>Graphite</v>
      </c>
      <c r="AB43" s="303" t="str">
        <f t="shared" ref="AB43" si="54">IF(AA43="",AA43,IF(AA42="",AA42,IF(AA42&gt;AA43,AA42,AA43)))</f>
        <v>Graphite</v>
      </c>
      <c r="AC43" s="303" t="str">
        <f t="shared" ref="AC43" si="55">IF(AB44="",AB43,IF(AB43="",AB44,IF(AB43&gt;AB44,AB44,AB43)))</f>
        <v>Graphite</v>
      </c>
      <c r="AD43" s="2"/>
      <c r="AE43" s="2"/>
      <c r="AF43" s="2"/>
      <c r="AG43" s="2"/>
    </row>
    <row r="44" spans="1:33" ht="23">
      <c r="A44" s="34"/>
      <c r="B44" s="300" t="str">
        <f t="shared" si="36"/>
        <v>Graphite(*)</v>
      </c>
      <c r="C44" s="28"/>
      <c r="D44" s="404" t="s">
        <v>25</v>
      </c>
      <c r="E44" s="405"/>
      <c r="F44" s="8"/>
      <c r="G44" s="406"/>
      <c r="H44" s="407"/>
      <c r="I44" s="407"/>
      <c r="J44" s="408"/>
      <c r="K44" s="29"/>
      <c r="L44" s="105"/>
      <c r="P44" s="301" t="str">
        <f t="shared" si="45"/>
        <v>(*)</v>
      </c>
      <c r="R44" s="2"/>
      <c r="S44" s="302" t="str">
        <f t="shared" si="46"/>
        <v>Graphite</v>
      </c>
      <c r="T44" s="303" t="str">
        <f t="shared" ref="T44" si="56">IF(S45="",S44,IF(S44="",S45,IF(S44&gt;S45,S45,S44)))</f>
        <v>Graphite</v>
      </c>
      <c r="U44" s="303" t="str">
        <f t="shared" ref="U44" si="57">IF(T44="",T44,IF(T43="",T43,IF(T43&gt;T44,T43,T44)))</f>
        <v/>
      </c>
      <c r="V44" s="303" t="str">
        <f t="shared" ref="V44" si="58">IF(U45="",U44,IF(U44="",U45,IF(U44&gt;U45,U45,U44)))</f>
        <v>Lithium</v>
      </c>
      <c r="W44" s="303" t="str">
        <f t="shared" ref="W44" si="59">IF(V44="",V44,IF(V43="",V43,IF(V43&gt;V44,V43,V44)))</f>
        <v>Lithium</v>
      </c>
      <c r="X44" s="303" t="str">
        <f t="shared" ref="X44" si="60">IF(W45="",W44,IF(W44="",W45,IF(W44&gt;W45,W45,W44)))</f>
        <v>Lithium</v>
      </c>
      <c r="Y44" s="303" t="str">
        <f t="shared" ref="Y44" si="61">IF(X44="",X44,IF(X43="",X43,IF(X43&gt;X44,X43,X44)))</f>
        <v>Lithium</v>
      </c>
      <c r="Z44" s="303" t="str">
        <f t="shared" ref="Z44" si="62">IF(Y45="",Y44,IF(Y44="",Y45,IF(Y44&gt;Y45,Y45,Y44)))</f>
        <v>Lithium</v>
      </c>
      <c r="AA44" s="303" t="str">
        <f t="shared" ref="AA44" si="63">IF(Z44="",Z44,IF(Z43="",Z43,IF(Z43&gt;Z44,Z43,Z44)))</f>
        <v>Lithium</v>
      </c>
      <c r="AB44" s="303" t="str">
        <f t="shared" ref="AB44" si="64">IF(AA45="",AA44,IF(AA44="",AA45,IF(AA44&gt;AA45,AA45,AA44)))</f>
        <v>Lithium</v>
      </c>
      <c r="AC44" s="303" t="str">
        <f t="shared" ref="AC44" si="65">IF(AB44="",AB44,IF(AB43="",AB43,IF(AB43&gt;AB44,AB43,AB44)))</f>
        <v>Lithium</v>
      </c>
      <c r="AD44" s="2"/>
      <c r="AE44" s="2"/>
      <c r="AF44" s="2"/>
      <c r="AG44" s="2"/>
    </row>
    <row r="45" spans="1:33" ht="23">
      <c r="A45" s="34"/>
      <c r="B45" s="300" t="str">
        <f t="shared" si="36"/>
        <v>Lithium(*)</v>
      </c>
      <c r="C45" s="28"/>
      <c r="D45" s="404" t="s">
        <v>25</v>
      </c>
      <c r="E45" s="405"/>
      <c r="F45" s="8"/>
      <c r="G45" s="406"/>
      <c r="H45" s="407"/>
      <c r="I45" s="407"/>
      <c r="J45" s="408"/>
      <c r="K45" s="29"/>
      <c r="L45" s="105"/>
      <c r="P45" s="301" t="str">
        <f t="shared" si="45"/>
        <v>(*)</v>
      </c>
      <c r="R45" s="2"/>
      <c r="S45" s="302" t="str">
        <f t="shared" si="46"/>
        <v>Lithium</v>
      </c>
      <c r="T45" s="303" t="str">
        <f t="shared" ref="T45" si="66">IF(S45="",S45,IF(S44="",S44,IF(S44&gt;S45,S44,S45)))</f>
        <v>Lithium</v>
      </c>
      <c r="U45" s="303" t="str">
        <f t="shared" ref="U45" si="67">IF(T46="",T45,IF(T45="",T46,IF(T45&gt;T46,T46,T45)))</f>
        <v>Lithium</v>
      </c>
      <c r="V45" s="303" t="str">
        <f t="shared" ref="V45" si="68">IF(U45="",U45,IF(U44="",U44,IF(U44&gt;U45,U44,U45)))</f>
        <v/>
      </c>
      <c r="W45" s="303" t="str">
        <f t="shared" ref="W45" si="69">IF(V46="",V45,IF(V45="",V46,IF(V45&gt;V46,V46,V45)))</f>
        <v>Mica</v>
      </c>
      <c r="X45" s="303" t="str">
        <f t="shared" ref="X45" si="70">IF(W45="",W45,IF(W44="",W44,IF(W44&gt;W45,W44,W45)))</f>
        <v>Mica</v>
      </c>
      <c r="Y45" s="303" t="str">
        <f t="shared" ref="Y45" si="71">IF(X46="",X45,IF(X45="",X46,IF(X45&gt;X46,X46,X45)))</f>
        <v>Mica</v>
      </c>
      <c r="Z45" s="303" t="str">
        <f t="shared" ref="Z45" si="72">IF(Y45="",Y45,IF(Y44="",Y44,IF(Y44&gt;Y45,Y44,Y45)))</f>
        <v>Mica</v>
      </c>
      <c r="AA45" s="303" t="str">
        <f t="shared" ref="AA45" si="73">IF(Z46="",Z45,IF(Z45="",Z46,IF(Z45&gt;Z46,Z46,Z45)))</f>
        <v>Mica</v>
      </c>
      <c r="AB45" s="303" t="str">
        <f t="shared" ref="AB45" si="74">IF(AA45="",AA45,IF(AA44="",AA44,IF(AA44&gt;AA45,AA44,AA45)))</f>
        <v>Mica</v>
      </c>
      <c r="AC45" s="303" t="str">
        <f t="shared" ref="AC45" si="75">IF(AB46="",AB45,IF(AB45="",AB46,IF(AB45&gt;AB46,AB46,AB45)))</f>
        <v>Mica</v>
      </c>
      <c r="AD45" s="2"/>
      <c r="AE45" s="2"/>
      <c r="AF45" s="2"/>
      <c r="AG45" s="2"/>
    </row>
    <row r="46" spans="1:33" ht="23">
      <c r="A46" s="34"/>
      <c r="B46" s="300" t="str">
        <f t="shared" si="36"/>
        <v>Mica(*)</v>
      </c>
      <c r="C46" s="28"/>
      <c r="D46" s="404" t="s">
        <v>25</v>
      </c>
      <c r="E46" s="405"/>
      <c r="F46" s="8"/>
      <c r="G46" s="406"/>
      <c r="H46" s="407"/>
      <c r="I46" s="407"/>
      <c r="J46" s="408"/>
      <c r="K46" s="29"/>
      <c r="L46" s="105"/>
      <c r="P46" s="301" t="str">
        <f t="shared" si="45"/>
        <v>(*)</v>
      </c>
      <c r="R46" s="2"/>
      <c r="S46" s="302" t="str">
        <f t="shared" si="46"/>
        <v>Mica</v>
      </c>
      <c r="T46" s="303" t="str">
        <f t="shared" ref="T46" si="76">IF(S47="",S46,IF(S46="",S47,IF(S46&gt;S47,S47,S46)))</f>
        <v>Mica</v>
      </c>
      <c r="U46" s="303" t="str">
        <f t="shared" ref="U46" si="77">IF(T46="",T46,IF(T45="",T45,IF(T45&gt;T46,T45,T46)))</f>
        <v>Mica</v>
      </c>
      <c r="V46" s="303" t="str">
        <f t="shared" ref="V46" si="78">IF(U47="",U46,IF(U46="",U47,IF(U46&gt;U47,U47,U46)))</f>
        <v>Mica</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4"/>
      <c r="E47" s="405"/>
      <c r="F47" s="8"/>
      <c r="G47" s="406"/>
      <c r="H47" s="407"/>
      <c r="I47" s="407"/>
      <c r="J47" s="408"/>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4"/>
      <c r="E48" s="405"/>
      <c r="F48" s="8"/>
      <c r="G48" s="406"/>
      <c r="H48" s="407"/>
      <c r="I48" s="407"/>
      <c r="J48" s="408"/>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4"/>
      <c r="E49" s="405"/>
      <c r="F49" s="8"/>
      <c r="G49" s="406"/>
      <c r="H49" s="407"/>
      <c r="I49" s="407"/>
      <c r="J49" s="408"/>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4"/>
      <c r="E50" s="405"/>
      <c r="F50" s="8"/>
      <c r="G50" s="406"/>
      <c r="H50" s="407"/>
      <c r="I50" s="407"/>
      <c r="J50" s="408"/>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4"/>
      <c r="E51" s="405"/>
      <c r="F51" s="8"/>
      <c r="G51" s="406"/>
      <c r="H51" s="407"/>
      <c r="I51" s="407"/>
      <c r="J51" s="408"/>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9"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4" t="s">
        <v>25</v>
      </c>
      <c r="E54" s="405"/>
      <c r="F54" s="40"/>
      <c r="G54" s="406"/>
      <c r="H54" s="407"/>
      <c r="I54" s="407"/>
      <c r="J54" s="408"/>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4"/>
      <c r="E55" s="405"/>
      <c r="F55" s="40"/>
      <c r="G55" s="406"/>
      <c r="H55" s="407"/>
      <c r="I55" s="407"/>
      <c r="J55" s="408"/>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04" t="s">
        <v>22</v>
      </c>
      <c r="E56" s="405"/>
      <c r="F56" s="40"/>
      <c r="G56" s="406"/>
      <c r="H56" s="407"/>
      <c r="I56" s="407"/>
      <c r="J56" s="408"/>
      <c r="K56" s="29"/>
      <c r="L56" s="105"/>
      <c r="P56" s="301" t="str">
        <f t="shared" si="135"/>
        <v>(*)</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04" t="s">
        <v>22</v>
      </c>
      <c r="E57" s="405"/>
      <c r="F57" s="40"/>
      <c r="G57" s="406"/>
      <c r="H57" s="407"/>
      <c r="I57" s="407"/>
      <c r="J57" s="408"/>
      <c r="K57" s="29"/>
      <c r="L57" s="105"/>
      <c r="P57" s="301" t="str">
        <f t="shared" si="135"/>
        <v>(*)</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4" t="s">
        <v>22</v>
      </c>
      <c r="E58" s="405"/>
      <c r="F58" s="40"/>
      <c r="G58" s="406"/>
      <c r="H58" s="407"/>
      <c r="I58" s="407"/>
      <c r="J58" s="408"/>
      <c r="K58" s="29"/>
      <c r="L58" s="105"/>
      <c r="P58" s="301" t="str">
        <f t="shared" si="135"/>
        <v>(*)</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4"/>
      <c r="E59" s="405"/>
      <c r="F59" s="40"/>
      <c r="G59" s="406"/>
      <c r="H59" s="407"/>
      <c r="I59" s="407"/>
      <c r="J59" s="408"/>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4"/>
      <c r="E60" s="405"/>
      <c r="F60" s="40"/>
      <c r="G60" s="406"/>
      <c r="H60" s="407"/>
      <c r="I60" s="407"/>
      <c r="J60" s="408"/>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4"/>
      <c r="E61" s="405"/>
      <c r="F61" s="40"/>
      <c r="G61" s="406"/>
      <c r="H61" s="407"/>
      <c r="I61" s="407"/>
      <c r="J61" s="408"/>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4"/>
      <c r="E62" s="405"/>
      <c r="F62" s="40"/>
      <c r="G62" s="406"/>
      <c r="H62" s="407"/>
      <c r="I62" s="407"/>
      <c r="J62" s="408"/>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4"/>
      <c r="E63" s="405"/>
      <c r="F63" s="40"/>
      <c r="G63" s="406"/>
      <c r="H63" s="407"/>
      <c r="I63" s="407"/>
      <c r="J63" s="408"/>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20" t="str">
        <f ca="1">D29</f>
        <v>Answer</v>
      </c>
      <c r="E65" s="42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4" t="s">
        <v>25</v>
      </c>
      <c r="E66" s="405"/>
      <c r="F66" s="40"/>
      <c r="G66" s="406"/>
      <c r="H66" s="407"/>
      <c r="I66" s="407"/>
      <c r="J66" s="408"/>
      <c r="K66" s="29"/>
      <c r="L66" s="105"/>
      <c r="P66" s="2"/>
      <c r="Q66" s="2"/>
      <c r="R66" s="2"/>
      <c r="S66" s="2"/>
      <c r="T66" s="2"/>
      <c r="U66" s="2"/>
      <c r="V66" s="2"/>
      <c r="W66" s="2"/>
      <c r="X66" s="2"/>
      <c r="Y66" s="2">
        <v>44</v>
      </c>
      <c r="Z66" s="2"/>
      <c r="AA66" s="2"/>
      <c r="AB66" s="2"/>
      <c r="AC66" s="2"/>
      <c r="AD66" s="2"/>
      <c r="AE66" s="2"/>
      <c r="AF66" s="2"/>
      <c r="AG66" s="2"/>
    </row>
    <row r="67" spans="1:33" ht="20.149999999999999" customHeight="1">
      <c r="A67" s="34"/>
      <c r="B67" s="300" t="str">
        <f>IF(ISERROR(AA$13),"",AA$13&amp;"")&amp;P$55</f>
        <v>Copper</v>
      </c>
      <c r="C67" s="6"/>
      <c r="D67" s="404"/>
      <c r="E67" s="405"/>
      <c r="F67" s="40"/>
      <c r="G67" s="406"/>
      <c r="H67" s="407"/>
      <c r="I67" s="407"/>
      <c r="J67" s="408"/>
      <c r="K67" s="29"/>
      <c r="L67" s="105"/>
      <c r="P67" s="2"/>
      <c r="Q67" s="2"/>
      <c r="R67" s="2"/>
      <c r="S67" s="2"/>
      <c r="T67" s="2"/>
      <c r="U67" s="2"/>
      <c r="V67" s="2"/>
      <c r="W67" s="2"/>
      <c r="X67" s="2"/>
      <c r="Y67" s="2">
        <v>45</v>
      </c>
      <c r="Z67" s="2"/>
      <c r="AA67" s="2"/>
      <c r="AB67" s="2"/>
      <c r="AC67" s="2"/>
      <c r="AD67" s="2"/>
      <c r="AE67" s="2"/>
      <c r="AF67" s="2"/>
      <c r="AG67" s="2"/>
    </row>
    <row r="68" spans="1:33" ht="20.149999999999999" customHeight="1">
      <c r="A68" s="34"/>
      <c r="B68" s="300" t="str">
        <f>IF(ISERROR(AA$14),"",AA$14&amp;"")&amp;P$56</f>
        <v>Graphite(*)</v>
      </c>
      <c r="C68" s="6"/>
      <c r="D68" s="404" t="s">
        <v>22</v>
      </c>
      <c r="E68" s="405"/>
      <c r="F68" s="40"/>
      <c r="G68" s="406"/>
      <c r="H68" s="407"/>
      <c r="I68" s="407"/>
      <c r="J68" s="408"/>
      <c r="K68" s="29"/>
      <c r="L68" s="105"/>
      <c r="P68" s="2"/>
      <c r="Q68" s="2"/>
      <c r="R68" s="2"/>
      <c r="S68" s="2"/>
      <c r="T68" s="2"/>
      <c r="U68" s="2"/>
      <c r="V68" s="2"/>
      <c r="W68" s="2"/>
      <c r="X68" s="2"/>
      <c r="Y68" s="2">
        <v>45</v>
      </c>
      <c r="Z68" s="2"/>
      <c r="AA68" s="2"/>
      <c r="AB68" s="2"/>
      <c r="AC68" s="2"/>
      <c r="AD68" s="2"/>
      <c r="AE68" s="2"/>
      <c r="AF68" s="2"/>
      <c r="AG68" s="2"/>
    </row>
    <row r="69" spans="1:33" ht="20.149999999999999" customHeight="1">
      <c r="A69" s="34"/>
      <c r="B69" s="300" t="str">
        <f>IF(ISERROR(AA$15),"",AA$15&amp;"")&amp;P$57</f>
        <v>Lithium(*)</v>
      </c>
      <c r="C69" s="6"/>
      <c r="D69" s="404" t="s">
        <v>22</v>
      </c>
      <c r="E69" s="405"/>
      <c r="F69" s="40"/>
      <c r="G69" s="406"/>
      <c r="H69" s="407"/>
      <c r="I69" s="407"/>
      <c r="J69" s="408"/>
      <c r="K69" s="29"/>
      <c r="L69" s="105"/>
      <c r="P69" s="2"/>
      <c r="Q69" s="2"/>
      <c r="R69" s="2"/>
      <c r="S69" s="2"/>
      <c r="T69" s="2"/>
      <c r="U69" s="2"/>
      <c r="V69" s="2"/>
      <c r="W69" s="2"/>
      <c r="X69" s="2"/>
      <c r="Y69" s="2">
        <v>45</v>
      </c>
      <c r="Z69" s="2"/>
      <c r="AA69" s="2"/>
      <c r="AB69" s="2"/>
      <c r="AC69" s="2"/>
      <c r="AD69" s="2"/>
      <c r="AE69" s="2"/>
      <c r="AF69" s="2"/>
      <c r="AG69" s="2"/>
    </row>
    <row r="70" spans="1:33" ht="20.149999999999999" customHeight="1">
      <c r="A70" s="34"/>
      <c r="B70" s="300" t="str">
        <f>IF(ISERROR(AA$16),"",AA$16&amp;"")&amp;P$58</f>
        <v>Mica(*)</v>
      </c>
      <c r="C70" s="6"/>
      <c r="D70" s="404" t="s">
        <v>22</v>
      </c>
      <c r="E70" s="405"/>
      <c r="F70" s="40"/>
      <c r="G70" s="406"/>
      <c r="H70" s="407"/>
      <c r="I70" s="407"/>
      <c r="J70" s="408"/>
      <c r="K70" s="29"/>
      <c r="L70" s="105"/>
      <c r="P70" s="2"/>
      <c r="Q70" s="2"/>
      <c r="R70" s="2"/>
      <c r="S70" s="2"/>
      <c r="T70" s="2"/>
      <c r="U70" s="2"/>
      <c r="V70" s="2"/>
      <c r="W70" s="2"/>
      <c r="X70" s="2"/>
      <c r="Y70" s="2">
        <v>45</v>
      </c>
      <c r="Z70" s="2"/>
      <c r="AA70" s="2"/>
      <c r="AB70" s="2"/>
      <c r="AC70" s="2"/>
      <c r="AD70" s="2"/>
      <c r="AE70" s="2"/>
      <c r="AF70" s="2"/>
      <c r="AG70" s="2"/>
    </row>
    <row r="71" spans="1:33" ht="20.149999999999999" customHeight="1">
      <c r="A71" s="34"/>
      <c r="B71" s="300" t="str">
        <f>IF(ISERROR(AA$17),"",AA$17&amp;"")&amp;P$59</f>
        <v>Nickel</v>
      </c>
      <c r="C71" s="6"/>
      <c r="D71" s="404"/>
      <c r="E71" s="405"/>
      <c r="F71" s="40"/>
      <c r="G71" s="406"/>
      <c r="H71" s="407"/>
      <c r="I71" s="407"/>
      <c r="J71" s="408"/>
      <c r="K71" s="29"/>
      <c r="L71" s="105"/>
      <c r="P71" s="2"/>
      <c r="Q71" s="2"/>
      <c r="R71" s="2"/>
      <c r="S71" s="2"/>
      <c r="T71" s="2"/>
      <c r="U71" s="2"/>
      <c r="V71" s="2"/>
      <c r="W71" s="2"/>
      <c r="X71" s="2"/>
      <c r="Y71" s="2">
        <v>45</v>
      </c>
      <c r="Z71" s="2"/>
      <c r="AA71" s="2"/>
      <c r="AB71" s="2"/>
      <c r="AC71" s="2"/>
      <c r="AD71" s="2"/>
      <c r="AE71" s="2"/>
      <c r="AF71" s="2"/>
      <c r="AG71" s="2"/>
    </row>
    <row r="72" spans="1:33" ht="20.149999999999999" hidden="1" customHeight="1">
      <c r="A72" s="34"/>
      <c r="B72" s="300" t="str">
        <f>IF(ISERROR(AA$18),"",AA$18&amp;"")&amp;P$60</f>
        <v/>
      </c>
      <c r="C72" s="6"/>
      <c r="D72" s="404"/>
      <c r="E72" s="405"/>
      <c r="F72" s="40"/>
      <c r="G72" s="406"/>
      <c r="H72" s="407"/>
      <c r="I72" s="407"/>
      <c r="J72" s="408"/>
      <c r="K72" s="29"/>
      <c r="L72" s="105"/>
      <c r="P72" s="2"/>
      <c r="Q72" s="2"/>
      <c r="R72" s="2"/>
      <c r="S72" s="2"/>
      <c r="T72" s="2"/>
      <c r="U72" s="2"/>
      <c r="V72" s="2"/>
      <c r="W72" s="2"/>
      <c r="X72" s="2"/>
      <c r="Y72" s="2">
        <v>45</v>
      </c>
      <c r="Z72" s="2"/>
      <c r="AA72" s="2"/>
      <c r="AB72" s="2"/>
      <c r="AC72" s="2"/>
      <c r="AD72" s="2"/>
      <c r="AE72" s="2"/>
      <c r="AF72" s="2"/>
      <c r="AG72" s="2"/>
    </row>
    <row r="73" spans="1:33" ht="20.149999999999999" hidden="1" customHeight="1">
      <c r="A73" s="34"/>
      <c r="B73" s="300" t="str">
        <f>IF(ISERROR(AA$19),"",AA$19&amp;"")&amp;P$61</f>
        <v/>
      </c>
      <c r="C73" s="6"/>
      <c r="D73" s="404"/>
      <c r="E73" s="405"/>
      <c r="F73" s="40"/>
      <c r="G73" s="406"/>
      <c r="H73" s="407"/>
      <c r="I73" s="407"/>
      <c r="J73" s="408"/>
      <c r="K73" s="29"/>
      <c r="L73" s="105"/>
      <c r="P73" s="2"/>
      <c r="Q73" s="2"/>
      <c r="R73" s="2"/>
      <c r="S73" s="2"/>
      <c r="T73" s="2"/>
      <c r="U73" s="2"/>
      <c r="V73" s="2"/>
      <c r="W73" s="2"/>
      <c r="X73" s="2"/>
      <c r="Y73" s="2">
        <v>45</v>
      </c>
      <c r="Z73" s="2"/>
      <c r="AA73" s="2"/>
      <c r="AB73" s="2"/>
      <c r="AC73" s="2"/>
      <c r="AD73" s="2"/>
      <c r="AE73" s="2"/>
      <c r="AF73" s="2"/>
      <c r="AG73" s="2"/>
    </row>
    <row r="74" spans="1:33" ht="20.149999999999999" hidden="1" customHeight="1">
      <c r="A74" s="34"/>
      <c r="B74" s="300" t="str">
        <f>IF(ISERROR(AA$20),"",AA$20&amp;"")&amp;P$62</f>
        <v/>
      </c>
      <c r="C74" s="6"/>
      <c r="D74" s="404"/>
      <c r="E74" s="405"/>
      <c r="F74" s="40"/>
      <c r="G74" s="406"/>
      <c r="H74" s="407"/>
      <c r="I74" s="407"/>
      <c r="J74" s="408"/>
      <c r="K74" s="29"/>
      <c r="L74" s="105"/>
      <c r="P74" s="2"/>
      <c r="Q74" s="2"/>
      <c r="R74" s="2"/>
      <c r="S74" s="2"/>
      <c r="T74" s="2"/>
      <c r="U74" s="2"/>
      <c r="V74" s="2"/>
      <c r="W74" s="2"/>
      <c r="X74" s="2"/>
      <c r="Y74" s="2">
        <v>45</v>
      </c>
      <c r="Z74" s="2"/>
      <c r="AA74" s="2"/>
      <c r="AB74" s="2"/>
      <c r="AC74" s="2"/>
      <c r="AD74" s="2"/>
      <c r="AE74" s="2"/>
      <c r="AF74" s="2"/>
      <c r="AG74" s="2"/>
    </row>
    <row r="75" spans="1:33" ht="20.149999999999999" hidden="1" customHeight="1">
      <c r="A75" s="34"/>
      <c r="B75" s="300" t="str">
        <f>IF(ISERROR(AA$21),"",AA$21&amp;"")&amp;P$63</f>
        <v/>
      </c>
      <c r="C75" s="6"/>
      <c r="D75" s="404"/>
      <c r="E75" s="405"/>
      <c r="F75" s="40"/>
      <c r="G75" s="406"/>
      <c r="H75" s="407"/>
      <c r="I75" s="407"/>
      <c r="J75" s="408"/>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4" t="s">
        <v>20071</v>
      </c>
      <c r="E78" s="405"/>
      <c r="F78" s="40"/>
      <c r="G78" s="406"/>
      <c r="H78" s="407"/>
      <c r="I78" s="407"/>
      <c r="J78" s="408"/>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4"/>
      <c r="E79" s="405"/>
      <c r="F79" s="40"/>
      <c r="G79" s="406"/>
      <c r="H79" s="407"/>
      <c r="I79" s="407"/>
      <c r="J79" s="408"/>
      <c r="K79" s="29"/>
      <c r="L79" s="105"/>
      <c r="P79" s="2"/>
      <c r="Q79" s="2"/>
      <c r="R79" s="2"/>
      <c r="S79" s="2"/>
      <c r="T79" s="2"/>
      <c r="U79" s="2"/>
      <c r="V79" s="2"/>
      <c r="W79" s="2"/>
      <c r="X79" s="2"/>
      <c r="Y79" s="2">
        <v>51</v>
      </c>
      <c r="Z79" s="2"/>
      <c r="AA79" s="2"/>
      <c r="AB79" s="2"/>
      <c r="AC79" s="2"/>
      <c r="AD79" s="2"/>
      <c r="AE79" s="2"/>
      <c r="AF79" s="2"/>
      <c r="AG79" s="2"/>
    </row>
    <row r="80" spans="1:33" ht="26.15" customHeight="1">
      <c r="A80" s="34"/>
      <c r="B80" s="300" t="str">
        <f>IF(ISERROR(AA$14),"",AA$14&amp;"")&amp;P$56</f>
        <v>Graphite(*)</v>
      </c>
      <c r="C80" s="28"/>
      <c r="D80" s="404" t="s">
        <v>27</v>
      </c>
      <c r="E80" s="405"/>
      <c r="F80" s="40"/>
      <c r="G80" s="406"/>
      <c r="H80" s="407"/>
      <c r="I80" s="407"/>
      <c r="J80" s="408"/>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4" t="s">
        <v>27</v>
      </c>
      <c r="E81" s="405"/>
      <c r="F81" s="40"/>
      <c r="G81" s="406"/>
      <c r="H81" s="407"/>
      <c r="I81" s="407"/>
      <c r="J81" s="408"/>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4" t="s">
        <v>20071</v>
      </c>
      <c r="E82" s="405"/>
      <c r="F82" s="40"/>
      <c r="G82" s="406"/>
      <c r="H82" s="407"/>
      <c r="I82" s="407"/>
      <c r="J82" s="408"/>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4"/>
      <c r="E83" s="405"/>
      <c r="F83" s="40"/>
      <c r="G83" s="406"/>
      <c r="H83" s="407"/>
      <c r="I83" s="407"/>
      <c r="J83" s="408"/>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4"/>
      <c r="E84" s="405"/>
      <c r="F84" s="40"/>
      <c r="G84" s="406"/>
      <c r="H84" s="407"/>
      <c r="I84" s="407"/>
      <c r="J84" s="408"/>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4"/>
      <c r="E85" s="405"/>
      <c r="F85" s="40"/>
      <c r="G85" s="406"/>
      <c r="H85" s="407"/>
      <c r="I85" s="407"/>
      <c r="J85" s="408"/>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4"/>
      <c r="E86" s="405"/>
      <c r="F86" s="40"/>
      <c r="G86" s="406"/>
      <c r="H86" s="407"/>
      <c r="I86" s="407"/>
      <c r="J86" s="408"/>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4"/>
      <c r="E87" s="405"/>
      <c r="F87" s="40"/>
      <c r="G87" s="406"/>
      <c r="H87" s="407"/>
      <c r="I87" s="407"/>
      <c r="J87" s="408"/>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4" t="s">
        <v>22</v>
      </c>
      <c r="E90" s="405"/>
      <c r="F90" s="40"/>
      <c r="G90" s="406"/>
      <c r="H90" s="407"/>
      <c r="I90" s="407"/>
      <c r="J90" s="408"/>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4"/>
      <c r="E91" s="405"/>
      <c r="F91" s="40"/>
      <c r="G91" s="406"/>
      <c r="H91" s="407"/>
      <c r="I91" s="407"/>
      <c r="J91" s="408"/>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4" t="s">
        <v>22</v>
      </c>
      <c r="E92" s="405"/>
      <c r="F92" s="40"/>
      <c r="G92" s="406"/>
      <c r="H92" s="407"/>
      <c r="I92" s="407"/>
      <c r="J92" s="408"/>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4" t="s">
        <v>22</v>
      </c>
      <c r="E93" s="405"/>
      <c r="F93" s="40"/>
      <c r="G93" s="406"/>
      <c r="H93" s="407"/>
      <c r="I93" s="407"/>
      <c r="J93" s="408"/>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4" t="s">
        <v>22</v>
      </c>
      <c r="E94" s="405"/>
      <c r="F94" s="40"/>
      <c r="G94" s="406"/>
      <c r="H94" s="407"/>
      <c r="I94" s="407"/>
      <c r="J94" s="408"/>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4"/>
      <c r="E95" s="405"/>
      <c r="F95" s="40"/>
      <c r="G95" s="406"/>
      <c r="H95" s="407"/>
      <c r="I95" s="407"/>
      <c r="J95" s="408"/>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4"/>
      <c r="E96" s="405"/>
      <c r="F96" s="40"/>
      <c r="G96" s="406"/>
      <c r="H96" s="407"/>
      <c r="I96" s="407"/>
      <c r="J96" s="408"/>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4"/>
      <c r="E97" s="405"/>
      <c r="F97" s="40"/>
      <c r="G97" s="406"/>
      <c r="H97" s="407"/>
      <c r="I97" s="407"/>
      <c r="J97" s="408"/>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4"/>
      <c r="E98" s="405"/>
      <c r="F98" s="40"/>
      <c r="G98" s="406"/>
      <c r="H98" s="407"/>
      <c r="I98" s="407"/>
      <c r="J98" s="408"/>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4"/>
      <c r="E99" s="405"/>
      <c r="F99" s="40"/>
      <c r="G99" s="406"/>
      <c r="H99" s="407"/>
      <c r="I99" s="407"/>
      <c r="J99" s="408"/>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4" t="s">
        <v>25</v>
      </c>
      <c r="E102" s="405"/>
      <c r="F102" s="41"/>
      <c r="G102" s="406"/>
      <c r="H102" s="407"/>
      <c r="I102" s="407"/>
      <c r="J102" s="408"/>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4"/>
      <c r="E103" s="405"/>
      <c r="F103" s="41"/>
      <c r="G103" s="406"/>
      <c r="H103" s="407"/>
      <c r="I103" s="407"/>
      <c r="J103" s="408"/>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4" t="s">
        <v>25</v>
      </c>
      <c r="E104" s="405"/>
      <c r="F104" s="41"/>
      <c r="G104" s="406"/>
      <c r="H104" s="407"/>
      <c r="I104" s="407"/>
      <c r="J104" s="408"/>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4" t="s">
        <v>25</v>
      </c>
      <c r="E105" s="405"/>
      <c r="F105" s="41"/>
      <c r="G105" s="406"/>
      <c r="H105" s="407"/>
      <c r="I105" s="407"/>
      <c r="J105" s="408"/>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4" t="s">
        <v>25</v>
      </c>
      <c r="E106" s="405"/>
      <c r="F106" s="41"/>
      <c r="G106" s="406"/>
      <c r="H106" s="407"/>
      <c r="I106" s="407"/>
      <c r="J106" s="408"/>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4"/>
      <c r="E107" s="405"/>
      <c r="F107" s="41"/>
      <c r="G107" s="406"/>
      <c r="H107" s="407"/>
      <c r="I107" s="407"/>
      <c r="J107" s="408"/>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4"/>
      <c r="E108" s="405"/>
      <c r="F108" s="41"/>
      <c r="G108" s="406"/>
      <c r="H108" s="407"/>
      <c r="I108" s="407"/>
      <c r="J108" s="408"/>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4"/>
      <c r="E109" s="405"/>
      <c r="F109" s="41"/>
      <c r="G109" s="406"/>
      <c r="H109" s="407"/>
      <c r="I109" s="407"/>
      <c r="J109" s="408"/>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4"/>
      <c r="E110" s="405"/>
      <c r="F110" s="41"/>
      <c r="G110" s="406"/>
      <c r="H110" s="407"/>
      <c r="I110" s="407"/>
      <c r="J110" s="408"/>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4"/>
      <c r="E111" s="405"/>
      <c r="F111" s="43"/>
      <c r="G111" s="406"/>
      <c r="H111" s="407"/>
      <c r="I111" s="407"/>
      <c r="J111" s="408"/>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3" t="str">
        <f ca="1">D29</f>
        <v>Answer</v>
      </c>
      <c r="E114" s="413"/>
      <c r="F114" s="46"/>
      <c r="G114" s="413" t="str">
        <f ca="1">G29</f>
        <v>Comments</v>
      </c>
      <c r="H114" s="413" t="e">
        <f>HLOOKUP(SL,LT,$O114,0)</f>
        <v>#NAME?</v>
      </c>
      <c r="I114" s="413"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4" t="s">
        <v>25</v>
      </c>
      <c r="E115" s="405"/>
      <c r="F115" s="50"/>
      <c r="G115" s="406"/>
      <c r="H115" s="407"/>
      <c r="I115" s="407"/>
      <c r="J115" s="408"/>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1"/>
      <c r="H116" s="411"/>
      <c r="I116" s="411"/>
      <c r="J116" s="41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4" t="s">
        <v>25</v>
      </c>
      <c r="E117" s="405"/>
      <c r="F117" s="50"/>
      <c r="G117" s="414" t="s">
        <v>20060</v>
      </c>
      <c r="H117" s="415"/>
      <c r="I117" s="415"/>
      <c r="J117" s="41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7"/>
      <c r="E119" s="417"/>
      <c r="F119" s="233"/>
      <c r="G119" s="418"/>
      <c r="H119" s="418"/>
      <c r="I119" s="418"/>
      <c r="J119" s="41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4" t="s">
        <v>25</v>
      </c>
      <c r="E120" s="405"/>
      <c r="F120" s="8"/>
      <c r="G120" s="406"/>
      <c r="H120" s="407"/>
      <c r="I120" s="407"/>
      <c r="J120" s="408"/>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4"/>
      <c r="E121" s="405"/>
      <c r="F121" s="8"/>
      <c r="G121" s="406"/>
      <c r="H121" s="407"/>
      <c r="I121" s="407"/>
      <c r="J121" s="408"/>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4" t="s">
        <v>38</v>
      </c>
      <c r="E122" s="405"/>
      <c r="F122" s="8"/>
      <c r="G122" s="406"/>
      <c r="H122" s="407"/>
      <c r="I122" s="407"/>
      <c r="J122" s="408"/>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4" t="s">
        <v>38</v>
      </c>
      <c r="E123" s="405"/>
      <c r="F123" s="8"/>
      <c r="G123" s="406"/>
      <c r="H123" s="407"/>
      <c r="I123" s="407"/>
      <c r="J123" s="408"/>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4" t="s">
        <v>25</v>
      </c>
      <c r="E124" s="405"/>
      <c r="F124" s="8"/>
      <c r="G124" s="406"/>
      <c r="H124" s="407"/>
      <c r="I124" s="407"/>
      <c r="J124" s="408"/>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4"/>
      <c r="E125" s="405"/>
      <c r="F125" s="8"/>
      <c r="G125" s="406"/>
      <c r="H125" s="407"/>
      <c r="I125" s="407"/>
      <c r="J125" s="408"/>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4"/>
      <c r="E126" s="405"/>
      <c r="F126" s="8"/>
      <c r="G126" s="406"/>
      <c r="H126" s="407"/>
      <c r="I126" s="407"/>
      <c r="J126" s="408"/>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4"/>
      <c r="E127" s="405"/>
      <c r="F127" s="8"/>
      <c r="G127" s="406"/>
      <c r="H127" s="407"/>
      <c r="I127" s="407"/>
      <c r="J127" s="408"/>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4"/>
      <c r="E128" s="405"/>
      <c r="F128" s="8"/>
      <c r="G128" s="406"/>
      <c r="H128" s="407"/>
      <c r="I128" s="407"/>
      <c r="J128" s="408"/>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4"/>
      <c r="E129" s="405"/>
      <c r="F129" s="8"/>
      <c r="G129" s="406"/>
      <c r="H129" s="407"/>
      <c r="I129" s="407"/>
      <c r="J129" s="408"/>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4" t="s">
        <v>25</v>
      </c>
      <c r="E131" s="405"/>
      <c r="F131" s="50"/>
      <c r="G131" s="406"/>
      <c r="H131" s="407"/>
      <c r="I131" s="407"/>
      <c r="J131" s="408"/>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9" t="s">
        <v>32</v>
      </c>
      <c r="E133" s="410"/>
      <c r="F133" s="50"/>
      <c r="G133" s="406"/>
      <c r="H133" s="407"/>
      <c r="I133" s="407"/>
      <c r="J133" s="408"/>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1"/>
      <c r="H134" s="411"/>
      <c r="I134" s="411"/>
      <c r="J134" s="41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4" t="s">
        <v>25</v>
      </c>
      <c r="E135" s="405"/>
      <c r="F135" s="50"/>
      <c r="G135" s="406"/>
      <c r="H135" s="407"/>
      <c r="I135" s="407"/>
      <c r="J135" s="408"/>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2"/>
      <c r="H136" s="412"/>
      <c r="I136" s="412"/>
      <c r="J136" s="41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4" t="s">
        <v>25</v>
      </c>
      <c r="E137" s="405"/>
      <c r="F137" s="50"/>
      <c r="G137" s="406"/>
      <c r="H137" s="407"/>
      <c r="I137" s="407"/>
      <c r="J137" s="408"/>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2025 Responsible Minerals Initiative. All rights reserved.</v>
      </c>
      <c r="B139" s="403"/>
      <c r="C139" s="403"/>
      <c r="D139" s="403"/>
      <c r="E139" s="403"/>
      <c r="F139" s="403"/>
      <c r="G139" s="403"/>
      <c r="H139" s="403"/>
      <c r="I139" s="403"/>
      <c r="J139" s="403"/>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G117" r:id="rId1" xr:uid="{00000000-0004-0000-0300-000004000000}"/>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59" zoomScaleNormal="100" workbookViewId="0">
      <selection activeCell="A74" sqref="A74"/>
    </sheetView>
  </sheetViews>
  <sheetFormatPr defaultColWidth="9" defaultRowHeight="13.5"/>
  <cols>
    <col min="1" max="1" width="13.765625" style="170" customWidth="1"/>
    <col min="2" max="2" width="13.15234375" style="96" customWidth="1"/>
    <col min="3" max="3" width="40.4609375" style="96" customWidth="1"/>
    <col min="4" max="4" width="30.765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765625" style="96" customWidth="1"/>
    <col min="13" max="13" width="35" style="96" customWidth="1"/>
    <col min="14" max="14" width="42" style="96" customWidth="1"/>
    <col min="15" max="15" width="32" style="96" customWidth="1"/>
    <col min="16" max="16" width="23" style="96" customWidth="1"/>
    <col min="17" max="17" width="43.4609375" style="96" customWidth="1"/>
    <col min="18" max="18" width="7.23046875" style="96" hidden="1" customWidth="1"/>
    <col min="19" max="19" width="19" style="96" hidden="1" customWidth="1"/>
    <col min="20" max="20" width="13.15234375" style="96" hidden="1" customWidth="1"/>
    <col min="21" max="21" width="19.4609375" style="96" hidden="1" customWidth="1"/>
    <col min="22" max="22" width="5.765625" style="96" hidden="1" customWidth="1"/>
    <col min="23" max="23" width="14.4609375" style="96" hidden="1" customWidth="1"/>
    <col min="24" max="24" width="27.23046875" style="96" hidden="1" customWidth="1"/>
    <col min="25" max="25" width="25.765625" style="96" hidden="1" customWidth="1"/>
    <col min="26" max="26" width="22" style="96" hidden="1" customWidth="1"/>
    <col min="27" max="27" width="20.765625" style="96" hidden="1" customWidth="1"/>
    <col min="28" max="28" width="20.15234375" style="315" hidden="1" customWidth="1"/>
    <col min="29" max="29" width="26.23046875" style="96" hidden="1" customWidth="1"/>
    <col min="30" max="30" width="23.2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6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3.5" customHeight="1">
      <c r="A5" s="198" t="s">
        <v>112</v>
      </c>
      <c r="B5" s="304" t="str">
        <f ca="1">IF(LEN(A5)=0,"",INDEX('Smelter Look-up'!$A:$A,MATCH($A5,'Smelter Look-up'!$E:$E,0)))</f>
        <v>Cobalt</v>
      </c>
      <c r="C5" s="152" t="str">
        <f ca="1">IF(LEN(A5)=0,"",INDEX('Smelter Look-up'!$C:$C,MATCH($A5,'Smelter Look-up'!$E:$E,0)))</f>
        <v>Gem (Jiangsu) Cobalt Industry Co., Ltd.</v>
      </c>
      <c r="D5" s="149"/>
      <c r="E5" s="149" t="str">
        <f ca="1">IF(ISERROR($V5),"",OFFSET('Smelter Look-up'!$D$4,$V5-4,0)&amp;"")</f>
        <v>CHINA</v>
      </c>
      <c r="F5" s="149" t="str">
        <f ca="1">IF(ISERROR($V5),"",OFFSET('Smelter Look-up'!$E$4,$V5-4,0))</f>
        <v>CID003209</v>
      </c>
      <c r="G5" s="149"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0"/>
      <c r="L5" s="150"/>
      <c r="M5" s="150"/>
      <c r="N5" s="150"/>
      <c r="O5" s="150"/>
      <c r="P5" s="209"/>
      <c r="Q5" s="151"/>
      <c r="R5" s="149" t="str">
        <f ca="1">IF(ISERROR($V5),"",OFFSET('Smelter Look-up'!$C$4,$V5-4,0)&amp;"")</f>
        <v>Gem (Jiangsu) Cobalt Industry Co., Ltd.</v>
      </c>
      <c r="S5" s="155" t="str">
        <f t="shared" ref="S5:S12" ca="1" si="0">IF(B5="","",IF(ISERROR(MATCH($E5,CL,0)),"Unknown",INDIRECT("'C'!$A$"&amp;MATCH($E5,CL,0)+1)))</f>
        <v>CN</v>
      </c>
      <c r="T5" s="155" t="str">
        <f ca="1">IF(B5="","",IF(ISERROR(MATCH($J5,SorP!$B$1:$B$6226,0)),"",INDIRECT("'SorP'!$A$"&amp;MATCH($S5&amp;$J5,SorP!C:C,0))))</f>
        <v>CN-JS</v>
      </c>
      <c r="U5" s="168"/>
      <c r="V5" s="169">
        <f ca="1">IF(C5="",NA(),MATCH($B5&amp;$C5,'Smelter Look-up'!$J:$J,0))</f>
        <v>36</v>
      </c>
      <c r="X5" s="170">
        <f t="shared" ref="X5:X12" ca="1" si="1">IF(AND(C5="Smelter not listed",OR(LEN(D5)=0,LEN(E5)=0)),1,0)</f>
        <v>0</v>
      </c>
      <c r="AB5" s="314" t="str">
        <f t="shared" ref="AB5:AB12" ca="1" si="2">IF(C5="","",B5)</f>
        <v>Cobalt</v>
      </c>
    </row>
    <row r="6" spans="1:34" s="170" customFormat="1" ht="23.5" customHeight="1">
      <c r="A6" s="198" t="s">
        <v>185</v>
      </c>
      <c r="B6" s="304"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0"/>
      <c r="L6" s="150"/>
      <c r="M6" s="150"/>
      <c r="N6" s="150"/>
      <c r="O6" s="150"/>
      <c r="P6" s="209"/>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88</v>
      </c>
      <c r="X6" s="170">
        <f t="shared" ca="1" si="1"/>
        <v>0</v>
      </c>
      <c r="AB6" s="314" t="str">
        <f t="shared" ca="1" si="2"/>
        <v>Cobalt</v>
      </c>
    </row>
    <row r="7" spans="1:34" s="170" customFormat="1" ht="23.5" customHeight="1">
      <c r="A7" s="198" t="s">
        <v>306</v>
      </c>
      <c r="B7" s="304" t="str">
        <f ca="1">IF(LEN(A7)=0,"",INDEX('Smelter Look-up'!$A:$A,MATCH($A7,'Smelter Look-up'!$E:$E,0)))</f>
        <v>Cobalt</v>
      </c>
      <c r="C7" s="152" t="str">
        <f ca="1">IF(LEN(A7)=0,"",INDEX('Smelter Look-up'!$C:$C,MATCH($A7,'Smelter Look-up'!$E:$E,0)))</f>
        <v>Zhuhai Kelixin Metal Materials Co., Ltd.</v>
      </c>
      <c r="D7" s="149"/>
      <c r="E7" s="149" t="str">
        <f ca="1">IF(ISERROR($V7),"",OFFSET('Smelter Look-up'!$D$4,$V7-4,0)&amp;"")</f>
        <v>CHINA</v>
      </c>
      <c r="F7" s="149" t="str">
        <f ca="1">IF(ISERROR($V7),"",OFFSET('Smelter Look-up'!$E$4,$V7-4,0))</f>
        <v>CID003211</v>
      </c>
      <c r="G7" s="149" t="str">
        <f ca="1">IF(C7=$X$4,"Enter smelter details",IF(ISERROR($V7),"",OFFSET('Smelter Look-up'!$F$4,$V7-4,0)))</f>
        <v>RMI</v>
      </c>
      <c r="H7" s="206">
        <f ca="1">IF(ISERROR($V7),"",OFFSET('Smelter Look-up'!$G$4,$V7-4,0))</f>
        <v>0</v>
      </c>
      <c r="I7" s="207" t="str">
        <f ca="1">IF(ISERROR($V7),"",OFFSET('Smelter Look-up'!$H$4,$V7-4,0))</f>
        <v>Zhuhai</v>
      </c>
      <c r="J7" s="207" t="str">
        <f ca="1">IF(ISERROR($V7),"",OFFSET('Smelter Look-up'!$I$4,$V7-4,0))</f>
        <v>Guangdong Sheng</v>
      </c>
      <c r="K7" s="150"/>
      <c r="L7" s="150"/>
      <c r="M7" s="150"/>
      <c r="N7" s="150"/>
      <c r="O7" s="150"/>
      <c r="P7" s="209"/>
      <c r="Q7" s="151"/>
      <c r="R7" s="149" t="str">
        <f ca="1">IF(ISERROR($V7),"",OFFSET('Smelter Look-up'!$C$4,$V7-4,0)&amp;"")</f>
        <v>Zhuhai Kelixin Metal Materials Co., Ltd.</v>
      </c>
      <c r="S7" s="155" t="str">
        <f t="shared" ca="1" si="0"/>
        <v>CN</v>
      </c>
      <c r="T7" s="155" t="str">
        <f ca="1">IF(B7="","",IF(ISERROR(MATCH($J7,SorP!$B$1:$B$6226,0)),"",INDIRECT("'SorP'!$A$"&amp;MATCH($S7&amp;$J7,SorP!C:C,0))))</f>
        <v>CN-GD</v>
      </c>
      <c r="U7" s="168"/>
      <c r="V7" s="169">
        <f ca="1">IF(C7="",NA(),MATCH($B7&amp;$C7,'Smelter Look-up'!$J:$J,0))</f>
        <v>173</v>
      </c>
      <c r="X7" s="170">
        <f t="shared" ca="1" si="1"/>
        <v>0</v>
      </c>
      <c r="AB7" s="314" t="str">
        <f t="shared" ca="1" si="2"/>
        <v>Cobalt</v>
      </c>
    </row>
    <row r="8" spans="1:34" s="170" customFormat="1" ht="23.5" customHeight="1">
      <c r="A8" s="198" t="s">
        <v>110</v>
      </c>
      <c r="B8" s="304" t="str">
        <f ca="1">IF(LEN(A8)=0,"",INDEX('Smelter Look-up'!$A:$A,MATCH($A8,'Smelter Look-up'!$E:$E,0)))</f>
        <v>Cobalt</v>
      </c>
      <c r="C8" s="152" t="str">
        <f ca="1">IF(LEN(A8)=0,"",INDEX('Smelter Look-up'!$C:$C,MATCH($A8,'Smelter Look-up'!$E:$E,0)))</f>
        <v>Ganzhou Tengyuan Cobalt New Material Co., Ltd.</v>
      </c>
      <c r="D8" s="149"/>
      <c r="E8" s="149" t="str">
        <f ca="1">IF(ISERROR($V8),"",OFFSET('Smelter Look-up'!$D$4,$V8-4,0)&amp;"")</f>
        <v>CHINA</v>
      </c>
      <c r="F8" s="149" t="str">
        <f ca="1">IF(ISERROR($V8),"",OFFSET('Smelter Look-up'!$E$4,$V8-4,0))</f>
        <v>CID003212</v>
      </c>
      <c r="G8" s="149"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0"/>
      <c r="L8" s="150"/>
      <c r="M8" s="150"/>
      <c r="N8" s="150"/>
      <c r="O8" s="150"/>
      <c r="P8" s="209"/>
      <c r="Q8" s="151"/>
      <c r="R8" s="149" t="str">
        <f ca="1">IF(ISERROR($V8),"",OFFSET('Smelter Look-up'!$C$4,$V8-4,0)&amp;"")</f>
        <v>Ganzhou Tengyuan Cobalt New Material Co., Ltd.</v>
      </c>
      <c r="S8" s="155" t="str">
        <f t="shared" ca="1" si="0"/>
        <v>CN</v>
      </c>
      <c r="T8" s="155" t="str">
        <f ca="1">IF(B8="","",IF(ISERROR(MATCH($J8,SorP!$B$1:$B$6226,0)),"",INDIRECT("'SorP'!$A$"&amp;MATCH($S8&amp;$J8,SorP!C:C,0))))</f>
        <v>CN-JX</v>
      </c>
      <c r="U8" s="168"/>
      <c r="V8" s="169">
        <f ca="1">IF(C8="",NA(),MATCH($B8&amp;$C8,'Smelter Look-up'!$J:$J,0))</f>
        <v>35</v>
      </c>
      <c r="X8" s="170">
        <f t="shared" ca="1" si="1"/>
        <v>0</v>
      </c>
      <c r="AB8" s="314" t="str">
        <f t="shared" ca="1" si="2"/>
        <v>Cobalt</v>
      </c>
    </row>
    <row r="9" spans="1:34" s="170" customFormat="1" ht="23.5" customHeight="1">
      <c r="A9" s="198" t="s">
        <v>124</v>
      </c>
      <c r="B9" s="304" t="str">
        <f ca="1">IF(LEN(A9)=0,"",INDEX('Smelter Look-up'!$A:$A,MATCH($A9,'Smelter Look-up'!$E:$E,0)))</f>
        <v>Cobalt</v>
      </c>
      <c r="C9" s="152" t="str">
        <f ca="1">IF(LEN(A9)=0,"",INDEX('Smelter Look-up'!$C:$C,MATCH($A9,'Smelter Look-up'!$E:$E,0)))</f>
        <v>Guangxi Yinyi Advanced Material Co., Ltd.</v>
      </c>
      <c r="D9" s="149"/>
      <c r="E9" s="149" t="str">
        <f ca="1">IF(ISERROR($V9),"",OFFSET('Smelter Look-up'!$D$4,$V9-4,0)&amp;"")</f>
        <v>CHINA</v>
      </c>
      <c r="F9" s="149" t="str">
        <f ca="1">IF(ISERROR($V9),"",OFFSET('Smelter Look-up'!$E$4,$V9-4,0))</f>
        <v>CID003213</v>
      </c>
      <c r="G9" s="149"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0"/>
      <c r="L9" s="150"/>
      <c r="M9" s="150"/>
      <c r="N9" s="150"/>
      <c r="O9" s="150"/>
      <c r="P9" s="209"/>
      <c r="Q9" s="151"/>
      <c r="R9" s="149" t="str">
        <f ca="1">IF(ISERROR($V9),"",OFFSET('Smelter Look-up'!$C$4,$V9-4,0)&amp;"")</f>
        <v>Guangxi Yinyi Advanced Material Co., Ltd.</v>
      </c>
      <c r="S9" s="155" t="str">
        <f t="shared" ca="1" si="0"/>
        <v>CN</v>
      </c>
      <c r="T9" s="155" t="str">
        <f ca="1">IF(B9="","",IF(ISERROR(MATCH($J9,SorP!$B$1:$B$6226,0)),"",INDIRECT("'SorP'!$A$"&amp;MATCH($S9&amp;$J9,SorP!C:C,0))))</f>
        <v>CN-GX</v>
      </c>
      <c r="U9" s="168"/>
      <c r="V9" s="169">
        <f ca="1">IF(C9="",NA(),MATCH($B9&amp;$C9,'Smelter Look-up'!$J:$J,0))</f>
        <v>42</v>
      </c>
      <c r="X9" s="170">
        <f t="shared" ca="1" si="1"/>
        <v>0</v>
      </c>
      <c r="AB9" s="314" t="str">
        <f t="shared" ca="1" si="2"/>
        <v>Cobalt</v>
      </c>
    </row>
    <row r="10" spans="1:34" s="170" customFormat="1" ht="23.5" customHeight="1">
      <c r="A10" s="198" t="s">
        <v>195</v>
      </c>
      <c r="B10" s="304" t="str">
        <f ca="1">IF(LEN(A10)=0,"",INDEX('Smelter Look-up'!$A:$A,MATCH($A10,'Smelter Look-up'!$E:$E,0)))</f>
        <v>Cobalt</v>
      </c>
      <c r="C10" s="152" t="str">
        <f ca="1">IF(LEN(A10)=0,"",INDEX('Smelter Look-up'!$C:$C,MATCH($A10,'Smelter Look-up'!$E:$E,0)))</f>
        <v>Tianjin Maolian Science &amp; Technology Co., Ltd.</v>
      </c>
      <c r="D10" s="149"/>
      <c r="E10" s="149" t="str">
        <f ca="1">IF(ISERROR($V10),"",OFFSET('Smelter Look-up'!$D$4,$V10-4,0)&amp;"")</f>
        <v>CHINA</v>
      </c>
      <c r="F10" s="149" t="str">
        <f ca="1">IF(ISERROR($V10),"",OFFSET('Smelter Look-up'!$E$4,$V10-4,0))</f>
        <v>CID003215</v>
      </c>
      <c r="G10" s="149" t="str">
        <f ca="1">IF(C10=$X$4,"Enter smelter details",IF(ISERROR($V10),"",OFFSET('Smelter Look-up'!$F$4,$V10-4,0)))</f>
        <v>RMI</v>
      </c>
      <c r="H10" s="206">
        <f ca="1">IF(ISERROR($V10),"",OFFSET('Smelter Look-up'!$G$4,$V10-4,0))</f>
        <v>0</v>
      </c>
      <c r="I10" s="207" t="str">
        <f ca="1">IF(ISERROR($V10),"",OFFSET('Smelter Look-up'!$H$4,$V10-4,0))</f>
        <v>Tianjin</v>
      </c>
      <c r="J10" s="207" t="str">
        <f ca="1">IF(ISERROR($V10),"",OFFSET('Smelter Look-up'!$I$4,$V10-4,0))</f>
        <v>Tianjin Shi</v>
      </c>
      <c r="K10" s="150"/>
      <c r="L10" s="150"/>
      <c r="M10" s="150"/>
      <c r="N10" s="150"/>
      <c r="O10" s="150"/>
      <c r="P10" s="209"/>
      <c r="Q10" s="151"/>
      <c r="R10" s="149" t="str">
        <f ca="1">IF(ISERROR($V10),"",OFFSET('Smelter Look-up'!$C$4,$V10-4,0)&amp;"")</f>
        <v>Tianjin Maolian Science &amp; Technology Co., Ltd.</v>
      </c>
      <c r="S10" s="155" t="str">
        <f t="shared" ca="1" si="0"/>
        <v>CN</v>
      </c>
      <c r="T10" s="155" t="str">
        <f ca="1">IF(B10="","",IF(ISERROR(MATCH($J10,SorP!$B$1:$B$6226,0)),"",INDIRECT("'SorP'!$A$"&amp;MATCH($S10&amp;$J10,SorP!C:C,0))))</f>
        <v>CN-TJ</v>
      </c>
      <c r="U10" s="168"/>
      <c r="V10" s="169">
        <f ca="1">IF(C10="",NA(),MATCH($B10&amp;$C10,'Smelter Look-up'!$J:$J,0))</f>
        <v>151</v>
      </c>
      <c r="X10" s="170">
        <f t="shared" ca="1" si="1"/>
        <v>0</v>
      </c>
      <c r="AB10" s="314" t="str">
        <f t="shared" ca="1" si="2"/>
        <v>Cobalt</v>
      </c>
    </row>
    <row r="11" spans="1:34" s="170" customFormat="1" ht="23.5" customHeight="1">
      <c r="A11" s="199" t="s">
        <v>301</v>
      </c>
      <c r="B11" s="304" t="str">
        <f ca="1">IF(LEN(A11)=0,"",INDEX('Smelter Look-up'!$A:$A,MATCH($A11,'Smelter Look-up'!$E:$E,0)))</f>
        <v>Cobalt</v>
      </c>
      <c r="C11" s="152" t="str">
        <f ca="1">IF(LEN(A11)=0,"",INDEX('Smelter Look-up'!$C:$C,MATCH($A11,'Smelter Look-up'!$E:$E,0)))</f>
        <v>Zhejiang Huayou Cobalt Company Limited</v>
      </c>
      <c r="D11" s="149"/>
      <c r="E11" s="149" t="str">
        <f ca="1">IF(ISERROR($V11),"",OFFSET('Smelter Look-up'!$D$4,$V11-4,0)&amp;"")</f>
        <v>CHINA</v>
      </c>
      <c r="F11" s="149" t="str">
        <f ca="1">IF(ISERROR($V11),"",OFFSET('Smelter Look-up'!$E$4,$V11-4,0))</f>
        <v>CID003225</v>
      </c>
      <c r="G11" s="149" t="str">
        <f ca="1">IF(C11=$X$4,"Enter smelter details",IF(ISERROR($V11),"",OFFSET('Smelter Look-up'!$F$4,$V11-4,0)))</f>
        <v>RMI</v>
      </c>
      <c r="H11" s="206">
        <f ca="1">IF(ISERROR($V11),"",OFFSET('Smelter Look-up'!$G$4,$V11-4,0))</f>
        <v>0</v>
      </c>
      <c r="I11" s="207" t="str">
        <f ca="1">IF(ISERROR($V11),"",OFFSET('Smelter Look-up'!$H$4,$V11-4,0))</f>
        <v>Tongxiang</v>
      </c>
      <c r="J11" s="207" t="str">
        <f ca="1">IF(ISERROR($V11),"",OFFSET('Smelter Look-up'!$I$4,$V11-4,0))</f>
        <v>Zhejiang Sheng</v>
      </c>
      <c r="K11" s="150"/>
      <c r="L11" s="150"/>
      <c r="M11" s="150"/>
      <c r="N11" s="150"/>
      <c r="O11" s="150"/>
      <c r="P11" s="209"/>
      <c r="Q11" s="151"/>
      <c r="R11" s="149" t="str">
        <f ca="1">IF(ISERROR($V11),"",OFFSET('Smelter Look-up'!$C$4,$V11-4,0)&amp;"")</f>
        <v>Zhejiang Huayou Cobalt Company Limited</v>
      </c>
      <c r="S11" s="155" t="str">
        <f t="shared" ca="1" si="0"/>
        <v>CN</v>
      </c>
      <c r="T11" s="155" t="str">
        <f ca="1">IF(B11="","",IF(ISERROR(MATCH($J11,SorP!$B$1:$B$6226,0)),"",INDIRECT("'SorP'!$A$"&amp;MATCH($S11&amp;$J11,SorP!C:C,0))))</f>
        <v>CN-ZJ</v>
      </c>
      <c r="U11" s="168"/>
      <c r="V11" s="169">
        <f ca="1">IF(C11="",NA(),MATCH($B11&amp;$C11,'Smelter Look-up'!$J:$J,0))</f>
        <v>170</v>
      </c>
      <c r="X11" s="170">
        <f t="shared" ca="1" si="1"/>
        <v>0</v>
      </c>
      <c r="AB11" s="314" t="str">
        <f t="shared" ca="1" si="2"/>
        <v>Cobalt</v>
      </c>
    </row>
    <row r="12" spans="1:34" s="170" customFormat="1" ht="23.5" customHeight="1">
      <c r="A12" s="198" t="s">
        <v>102</v>
      </c>
      <c r="B12" s="304" t="str">
        <f ca="1">IF(LEN(A12)=0,"",INDEX('Smelter Look-up'!$A:$A,MATCH($A12,'Smelter Look-up'!$E:$E,0)))</f>
        <v>Cobalt</v>
      </c>
      <c r="C12" s="152" t="str">
        <f ca="1">IF(LEN(A12)=0,"",INDEX('Smelter Look-up'!$C:$C,MATCH($A12,'Smelter Look-up'!$E:$E,0)))</f>
        <v>Umicore Finland Oy</v>
      </c>
      <c r="D12" s="149"/>
      <c r="E12" s="149" t="str">
        <f ca="1">IF(ISERROR($V12),"",OFFSET('Smelter Look-up'!$D$4,$V12-4,0)&amp;"")</f>
        <v>FINLAND</v>
      </c>
      <c r="F12" s="149" t="str">
        <f ca="1">IF(ISERROR($V12),"",OFFSET('Smelter Look-up'!$E$4,$V12-4,0))</f>
        <v>CID003226</v>
      </c>
      <c r="G12" s="149" t="str">
        <f ca="1">IF(C12=$X$4,"Enter smelter details",IF(ISERROR($V12),"",OFFSET('Smelter Look-up'!$F$4,$V12-4,0)))</f>
        <v>RMI</v>
      </c>
      <c r="H12" s="206">
        <f ca="1">IF(ISERROR($V12),"",OFFSET('Smelter Look-up'!$G$4,$V12-4,0))</f>
        <v>0</v>
      </c>
      <c r="I12" s="207" t="str">
        <f ca="1">IF(ISERROR($V12),"",OFFSET('Smelter Look-up'!$H$4,$V12-4,0))</f>
        <v>Kokkola</v>
      </c>
      <c r="J12" s="207" t="str">
        <f ca="1">IF(ISERROR($V12),"",OFFSET('Smelter Look-up'!$I$4,$V12-4,0))</f>
        <v>Mellersta Österbotten</v>
      </c>
      <c r="K12" s="150"/>
      <c r="L12" s="150"/>
      <c r="M12" s="150"/>
      <c r="N12" s="150"/>
      <c r="O12" s="150"/>
      <c r="P12" s="209"/>
      <c r="Q12" s="151"/>
      <c r="R12" s="149" t="str">
        <f ca="1">IF(ISERROR($V12),"",OFFSET('Smelter Look-up'!$C$4,$V12-4,0)&amp;"")</f>
        <v>Umicore Finland Oy</v>
      </c>
      <c r="S12" s="155" t="str">
        <f t="shared" ca="1" si="0"/>
        <v>FI</v>
      </c>
      <c r="T12" s="155" t="str">
        <f ca="1">IF(B12="","",IF(ISERROR(MATCH($J12,SorP!$B$1:$B$6226,0)),"",INDIRECT("'SorP'!$A$"&amp;MATCH($S12&amp;$J12,SorP!C:C,0))))</f>
        <v>FI-07</v>
      </c>
      <c r="U12" s="168"/>
      <c r="V12" s="169">
        <f ca="1">IF(C12="",NA(),MATCH($B12&amp;$C12,'Smelter Look-up'!$J:$J,0))</f>
        <v>152</v>
      </c>
      <c r="X12" s="170">
        <f t="shared" ca="1" si="1"/>
        <v>0</v>
      </c>
      <c r="AB12" s="314" t="str">
        <f t="shared" ca="1" si="2"/>
        <v>Cobalt</v>
      </c>
    </row>
    <row r="13" spans="1:34" s="170" customFormat="1" ht="23.5" customHeight="1">
      <c r="A13" s="198" t="s">
        <v>278</v>
      </c>
      <c r="B13" s="304" t="str">
        <f ca="1">IF(LEN(A13)=0,"",INDEX('Smelter Look-up'!$A:$A,MATCH($A13,'Smelter Look-up'!$E:$E,0)))</f>
        <v>Cobalt</v>
      </c>
      <c r="C13" s="152" t="str">
        <f ca="1">IF(LEN(A13)=0,"",INDEX('Smelter Look-up'!$C:$C,MATCH($A13,'Smelter Look-up'!$E:$E,0)))</f>
        <v>Umicore Olen</v>
      </c>
      <c r="D13" s="149"/>
      <c r="E13" s="149" t="str">
        <f ca="1">IF(ISERROR($V13),"",OFFSET('Smelter Look-up'!$D$4,$V13-4,0)&amp;"")</f>
        <v>BELGIUM</v>
      </c>
      <c r="F13" s="149" t="str">
        <f ca="1">IF(ISERROR($V13),"",OFFSET('Smelter Look-up'!$E$4,$V13-4,0))</f>
        <v>CID003228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t="shared" ref="S13:S63" ca="1" si="3">IF(B13="","",IF(ISERROR(MATCH($E13,CL,0)),"Unknown",INDIRECT("'C'!$A$"&amp;MATCH($E13,CL,0)+1)))</f>
        <v>BE</v>
      </c>
      <c r="T13" s="155" t="str">
        <f ca="1">IF(B13="","",IF(ISERROR(MATCH($J13,SorP!$B$1:$B$6226,0)),"",INDIRECT("'SorP'!$A$"&amp;MATCH($S13&amp;$J13,SorP!C:C,0))))</f>
        <v>BE-VAN</v>
      </c>
      <c r="U13" s="168"/>
      <c r="V13" s="169">
        <f ca="1">IF(C13="",NA(),MATCH($B13&amp;$C13,'Smelter Look-up'!$J:$J,0))</f>
        <v>153</v>
      </c>
      <c r="X13" s="170">
        <f t="shared" ref="X13:X62" ca="1" si="4">IF(AND(C13="Smelter not listed",OR(LEN(D13)=0,LEN(E13)=0)),1,0)</f>
        <v>0</v>
      </c>
      <c r="AB13" s="314" t="str">
        <f t="shared" ref="AB13:AB69" ca="1" si="5">IF(C13="","",B13)</f>
        <v>Cobalt</v>
      </c>
    </row>
    <row r="14" spans="1:34" s="170" customFormat="1" ht="23.5" customHeight="1">
      <c r="A14" s="199" t="s">
        <v>88</v>
      </c>
      <c r="B14" s="304" t="str">
        <f ca="1">IF(LEN(A14)=0,"",INDEX('Smelter Look-up'!$A:$A,MATCH($A14,'Smelter Look-up'!$E:$E,0)))</f>
        <v>Cobalt</v>
      </c>
      <c r="C14" s="152" t="str">
        <f ca="1">IF(LEN(A14)=0,"",INDEX('Smelter Look-up'!$C:$C,MATCH($A14,'Smelter Look-up'!$E:$E,0)))</f>
        <v>Dynatec Madagascar Company</v>
      </c>
      <c r="D14" s="149"/>
      <c r="E14" s="149" t="str">
        <f ca="1">IF(ISERROR($V14),"",OFFSET('Smelter Look-up'!$D$4,$V14-4,0)&amp;"")</f>
        <v>MADAGASCAR</v>
      </c>
      <c r="F14" s="149" t="str">
        <f ca="1">IF(ISERROR($V14),"",OFFSET('Smelter Look-up'!$E$4,$V14-4,0))</f>
        <v>CID003232</v>
      </c>
      <c r="G14" s="149" t="str">
        <f ca="1">IF(C14=$X$4,"Enter smelter details",IF(ISERROR($V14),"",OFFSET('Smelter Look-up'!$F$4,$V14-4,0)))</f>
        <v>RMI</v>
      </c>
      <c r="H14" s="206">
        <f ca="1">IF(ISERROR($V14),"",OFFSET('Smelter Look-up'!$G$4,$V14-4,0))</f>
        <v>0</v>
      </c>
      <c r="I14" s="207" t="str">
        <f ca="1">IF(ISERROR($V14),"",OFFSET('Smelter Look-up'!$H$4,$V14-4,0))</f>
        <v>Toamasina</v>
      </c>
      <c r="J14" s="207" t="str">
        <f ca="1">IF(ISERROR($V14),"",OFFSET('Smelter Look-up'!$I$4,$V14-4,0))</f>
        <v>Toamasina</v>
      </c>
      <c r="K14" s="150"/>
      <c r="L14" s="150"/>
      <c r="M14" s="150"/>
      <c r="N14" s="150"/>
      <c r="O14" s="150"/>
      <c r="P14" s="209"/>
      <c r="Q14" s="151"/>
      <c r="R14" s="149" t="str">
        <f ca="1">IF(ISERROR($V14),"",OFFSET('Smelter Look-up'!$C$4,$V14-4,0)&amp;"")</f>
        <v>Dynatec Madagascar Company</v>
      </c>
      <c r="S14" s="155" t="str">
        <f t="shared" ca="1" si="3"/>
        <v>MG</v>
      </c>
      <c r="T14" s="155" t="str">
        <f ca="1">IF(B14="","",IF(ISERROR(MATCH($J14,SorP!$B$1:$B$6226,0)),"",INDIRECT("'SorP'!$A$"&amp;MATCH($S14&amp;$J14,SorP!C:C,0))))</f>
        <v>MG-A</v>
      </c>
      <c r="U14" s="168"/>
      <c r="V14" s="169">
        <f ca="1">IF(C14="",NA(),MATCH($B14&amp;$C14,'Smelter Look-up'!$J:$J,0))</f>
        <v>21</v>
      </c>
      <c r="X14" s="170">
        <f t="shared" ca="1" si="4"/>
        <v>0</v>
      </c>
      <c r="AB14" s="314" t="str">
        <f t="shared" ca="1" si="5"/>
        <v>Cobalt</v>
      </c>
    </row>
    <row r="15" spans="1:34" s="170" customFormat="1" ht="23.5" customHeight="1">
      <c r="A15" s="199" t="s">
        <v>250</v>
      </c>
      <c r="B15" s="304" t="str">
        <f ca="1">IF(LEN(A15)=0,"",INDEX('Smelter Look-up'!$A:$A,MATCH($A15,'Smelter Look-up'!$E:$E,0)))</f>
        <v>Cobalt</v>
      </c>
      <c r="C15" s="152" t="str">
        <f ca="1">IF(LEN(A15)=0,"",INDEX('Smelter Look-up'!$C:$C,MATCH($A15,'Smelter Look-up'!$E:$E,0)))</f>
        <v>Port Colborne Refinery</v>
      </c>
      <c r="D15" s="149"/>
      <c r="E15" s="149" t="str">
        <f ca="1">IF(ISERROR($V15),"",OFFSET('Smelter Look-up'!$D$4,$V15-4,0)&amp;"")</f>
        <v>CANADA</v>
      </c>
      <c r="F15" s="149" t="str">
        <f ca="1">IF(ISERROR($V15),"",OFFSET('Smelter Look-up'!$E$4,$V15-4,0))</f>
        <v>CID003239</v>
      </c>
      <c r="G15" s="149" t="str">
        <f ca="1">IF(C15=$X$4,"Enter smelter details",IF(ISERROR($V15),"",OFFSET('Smelter Look-up'!$F$4,$V15-4,0)))</f>
        <v>RMI</v>
      </c>
      <c r="H15" s="206">
        <f ca="1">IF(ISERROR($V15),"",OFFSET('Smelter Look-up'!$G$4,$V15-4,0))</f>
        <v>0</v>
      </c>
      <c r="I15" s="207" t="str">
        <f ca="1">IF(ISERROR($V15),"",OFFSET('Smelter Look-up'!$H$4,$V15-4,0))</f>
        <v>Port Colborne</v>
      </c>
      <c r="J15" s="207" t="str">
        <f ca="1">IF(ISERROR($V15),"",OFFSET('Smelter Look-up'!$I$4,$V15-4,0))</f>
        <v>Ontario</v>
      </c>
      <c r="K15" s="150"/>
      <c r="L15" s="150"/>
      <c r="M15" s="150"/>
      <c r="N15" s="150"/>
      <c r="O15" s="150"/>
      <c r="P15" s="209"/>
      <c r="Q15" s="151"/>
      <c r="R15" s="149" t="str">
        <f ca="1">IF(ISERROR($V15),"",OFFSET('Smelter Look-up'!$C$4,$V15-4,0)&amp;"")</f>
        <v>Port Colborne Refinery</v>
      </c>
      <c r="S15" s="155" t="str">
        <f t="shared" ca="1" si="3"/>
        <v>CA</v>
      </c>
      <c r="T15" s="155" t="str">
        <f ca="1">IF(B15="","",IF(ISERROR(MATCH($J15,SorP!$B$1:$B$6226,0)),"",INDIRECT("'SorP'!$A$"&amp;MATCH($S15&amp;$J15,SorP!C:C,0))))</f>
        <v>CA-ON</v>
      </c>
      <c r="U15" s="168"/>
      <c r="V15" s="169">
        <f ca="1">IF(C15="",NA(),MATCH($B15&amp;$C15,'Smelter Look-up'!$J:$J,0))</f>
        <v>125</v>
      </c>
      <c r="X15" s="170">
        <f t="shared" ca="1" si="4"/>
        <v>0</v>
      </c>
      <c r="AB15" s="314" t="str">
        <f t="shared" ca="1" si="5"/>
        <v>Cobalt</v>
      </c>
    </row>
    <row r="16" spans="1:34" s="170" customFormat="1" ht="23.5" customHeight="1">
      <c r="A16" s="198" t="s">
        <v>258</v>
      </c>
      <c r="B16" s="304" t="str">
        <f ca="1">IF(LEN(A16)=0,"",INDEX('Smelter Look-up'!$A:$A,MATCH($A16,'Smelter Look-up'!$E:$E,0)))</f>
        <v>Cobalt</v>
      </c>
      <c r="C16" s="152" t="str">
        <f ca="1">IF(LEN(A16)=0,"",INDEX('Smelter Look-up'!$C:$C,MATCH($A16,'Smelter Look-up'!$E:$E,0)))</f>
        <v>Quzhou Huayou Cobalt New Material Co., Ltd.</v>
      </c>
      <c r="D16" s="149"/>
      <c r="E16" s="149" t="str">
        <f ca="1">IF(ISERROR($V16),"",OFFSET('Smelter Look-up'!$D$4,$V16-4,0)&amp;"")</f>
        <v>CHINA</v>
      </c>
      <c r="F16" s="149" t="str">
        <f ca="1">IF(ISERROR($V16),"",OFFSET('Smelter Look-up'!$E$4,$V16-4,0))</f>
        <v>CID003255</v>
      </c>
      <c r="G16" s="149" t="str">
        <f ca="1">IF(C16=$X$4,"Enter smelter details",IF(ISERROR($V16),"",OFFSET('Smelter Look-up'!$F$4,$V16-4,0)))</f>
        <v>RMI</v>
      </c>
      <c r="H16" s="206">
        <f ca="1">IF(ISERROR($V16),"",OFFSET('Smelter Look-up'!$G$4,$V16-4,0))</f>
        <v>0</v>
      </c>
      <c r="I16" s="207" t="str">
        <f ca="1">IF(ISERROR($V16),"",OFFSET('Smelter Look-up'!$H$4,$V16-4,0))</f>
        <v>Quzhou</v>
      </c>
      <c r="J16" s="207" t="str">
        <f ca="1">IF(ISERROR($V16),"",OFFSET('Smelter Look-up'!$I$4,$V16-4,0))</f>
        <v>Zhejiang Sheng</v>
      </c>
      <c r="K16" s="150"/>
      <c r="L16" s="150"/>
      <c r="M16" s="150"/>
      <c r="N16" s="150"/>
      <c r="O16" s="150"/>
      <c r="P16" s="209"/>
      <c r="Q16" s="151"/>
      <c r="R16" s="149" t="str">
        <f ca="1">IF(ISERROR($V16),"",OFFSET('Smelter Look-up'!$C$4,$V16-4,0)&amp;"")</f>
        <v>Quzhou Huayou Cobalt New Material Co., Ltd.</v>
      </c>
      <c r="S16" s="155" t="str">
        <f t="shared" ca="1" si="3"/>
        <v>CN</v>
      </c>
      <c r="T16" s="155" t="str">
        <f ca="1">IF(B16="","",IF(ISERROR(MATCH($J16,SorP!$B$1:$B$6226,0)),"",INDIRECT("'SorP'!$A$"&amp;MATCH($S16&amp;$J16,SorP!C:C,0))))</f>
        <v>CN-ZJ</v>
      </c>
      <c r="U16" s="168"/>
      <c r="V16" s="169">
        <f ca="1">IF(C16="",NA(),MATCH($B16&amp;$C16,'Smelter Look-up'!$J:$J,0))</f>
        <v>133</v>
      </c>
      <c r="X16" s="170">
        <f t="shared" ca="1" si="4"/>
        <v>0</v>
      </c>
      <c r="AB16" s="314" t="str">
        <f t="shared" ca="1" si="5"/>
        <v>Cobalt</v>
      </c>
    </row>
    <row r="17" spans="1:28" s="170" customFormat="1" ht="23.5" customHeight="1">
      <c r="A17" s="198" t="s">
        <v>178</v>
      </c>
      <c r="B17" s="304" t="str">
        <f ca="1">IF(LEN(A17)=0,"",INDEX('Smelter Look-up'!$A:$A,MATCH($A17,'Smelter Look-up'!$E:$E,0)))</f>
        <v>Cobalt</v>
      </c>
      <c r="C17" s="152" t="str">
        <f ca="1">IF(LEN(A17)=0,"",INDEX('Smelter Look-up'!$C:$C,MATCH($A17,'Smelter Look-up'!$E:$E,0)))</f>
        <v>Kamoto Copper Company</v>
      </c>
      <c r="D17" s="149"/>
      <c r="E17" s="149" t="str">
        <f ca="1">IF(ISERROR($V17),"",OFFSET('Smelter Look-up'!$D$4,$V17-4,0)&amp;"")</f>
        <v>CONGO, DEMOCRATIC REPUBLIC OF THE</v>
      </c>
      <c r="F17" s="149" t="str">
        <f ca="1">IF(ISERROR($V17),"",OFFSET('Smelter Look-up'!$E$4,$V17-4,0))</f>
        <v>CID003261</v>
      </c>
      <c r="G17" s="149" t="str">
        <f ca="1">IF(C17=$X$4,"Enter smelter details",IF(ISERROR($V17),"",OFFSET('Smelter Look-up'!$F$4,$V17-4,0)))</f>
        <v>RMI</v>
      </c>
      <c r="H17" s="206">
        <f ca="1">IF(ISERROR($V17),"",OFFSET('Smelter Look-up'!$G$4,$V17-4,0))</f>
        <v>0</v>
      </c>
      <c r="I17" s="207" t="str">
        <f ca="1">IF(ISERROR($V17),"",OFFSET('Smelter Look-up'!$H$4,$V17-4,0))</f>
        <v>Kolwezi</v>
      </c>
      <c r="J17" s="207" t="str">
        <f ca="1">IF(ISERROR($V17),"",OFFSET('Smelter Look-up'!$I$4,$V17-4,0))</f>
        <v>Lualaba</v>
      </c>
      <c r="K17" s="150"/>
      <c r="L17" s="150"/>
      <c r="M17" s="150"/>
      <c r="N17" s="150"/>
      <c r="O17" s="150"/>
      <c r="P17" s="209"/>
      <c r="Q17" s="151"/>
      <c r="R17" s="149" t="str">
        <f ca="1">IF(ISERROR($V17),"",OFFSET('Smelter Look-up'!$C$4,$V17-4,0)&amp;"")</f>
        <v>Kamoto Copper Company</v>
      </c>
      <c r="S17" s="155" t="str">
        <f t="shared" ca="1" si="3"/>
        <v>CD</v>
      </c>
      <c r="T17" s="155" t="str">
        <f ca="1">IF(B17="","",IF(ISERROR(MATCH($J17,SorP!$B$1:$B$6226,0)),"",INDIRECT("'SorP'!$A$"&amp;MATCH($S17&amp;$J17,SorP!C:C,0))))</f>
        <v>CD-LU</v>
      </c>
      <c r="U17" s="168"/>
      <c r="V17" s="169">
        <f ca="1">IF(C17="",NA(),MATCH($B17&amp;$C17,'Smelter Look-up'!$J:$J,0))</f>
        <v>76</v>
      </c>
      <c r="X17" s="170">
        <f t="shared" ca="1" si="4"/>
        <v>0</v>
      </c>
      <c r="AB17" s="314" t="str">
        <f t="shared" ca="1" si="5"/>
        <v>Cobalt</v>
      </c>
    </row>
    <row r="18" spans="1:28" s="170" customFormat="1" ht="23.5" customHeight="1">
      <c r="A18" s="198" t="s">
        <v>61</v>
      </c>
      <c r="B18" s="304" t="str">
        <f ca="1">IF(LEN(A18)=0,"",INDEX('Smelter Look-up'!$A:$A,MATCH($A18,'Smelter Look-up'!$E:$E,0)))</f>
        <v>Cobalt</v>
      </c>
      <c r="C18" s="152" t="str">
        <f ca="1">IF(LEN(A18)=0,"",INDEX('Smelter Look-up'!$C:$C,MATCH($A18,'Smelter Look-up'!$E:$E,0)))</f>
        <v>Chemaf Etoile</v>
      </c>
      <c r="D18" s="149"/>
      <c r="E18" s="149" t="str">
        <f ca="1">IF(ISERROR($V18),"",OFFSET('Smelter Look-up'!$D$4,$V18-4,0)&amp;"")</f>
        <v>CONGO, DEMOCRATIC REPUBLIC OF THE</v>
      </c>
      <c r="F18" s="149" t="str">
        <f ca="1">IF(ISERROR($V18),"",OFFSET('Smelter Look-up'!$E$4,$V18-4,0))</f>
        <v>CID003264</v>
      </c>
      <c r="G18" s="149" t="str">
        <f ca="1">IF(C18=$X$4,"Enter smelter details",IF(ISERROR($V18),"",OFFSET('Smelter Look-up'!$F$4,$V18-4,0)))</f>
        <v>RMI</v>
      </c>
      <c r="H18" s="206">
        <f ca="1">IF(ISERROR($V18),"",OFFSET('Smelter Look-up'!$G$4,$V18-4,0))</f>
        <v>0</v>
      </c>
      <c r="I18" s="207" t="str">
        <f ca="1">IF(ISERROR($V18),"",OFFSET('Smelter Look-up'!$H$4,$V18-4,0))</f>
        <v>Lubumbashi</v>
      </c>
      <c r="J18" s="207" t="str">
        <f ca="1">IF(ISERROR($V18),"",OFFSET('Smelter Look-up'!$I$4,$V18-4,0))</f>
        <v>Haut-Katanga</v>
      </c>
      <c r="K18" s="150"/>
      <c r="L18" s="150"/>
      <c r="M18" s="150"/>
      <c r="N18" s="150"/>
      <c r="O18" s="150"/>
      <c r="P18" s="209"/>
      <c r="Q18" s="151"/>
      <c r="R18" s="149" t="str">
        <f ca="1">IF(ISERROR($V18),"",OFFSET('Smelter Look-up'!$C$4,$V18-4,0)&amp;"")</f>
        <v>Chemaf Etoile</v>
      </c>
      <c r="S18" s="155" t="str">
        <f t="shared" ca="1" si="3"/>
        <v>CD</v>
      </c>
      <c r="T18" s="155" t="str">
        <f ca="1">IF(B18="","",IF(ISERROR(MATCH($J18,SorP!$B$1:$B$6226,0)),"",INDIRECT("'SorP'!$A$"&amp;MATCH($S18&amp;$J18,SorP!C:C,0))))</f>
        <v>CD-HK</v>
      </c>
      <c r="U18" s="168"/>
      <c r="V18" s="169">
        <f ca="1">IF(C18="",NA(),MATCH($B18&amp;$C18,'Smelter Look-up'!$J:$J,0))</f>
        <v>7</v>
      </c>
      <c r="X18" s="170">
        <f t="shared" ca="1" si="4"/>
        <v>0</v>
      </c>
      <c r="AB18" s="314" t="str">
        <f t="shared" ca="1" si="5"/>
        <v>Cobalt</v>
      </c>
    </row>
    <row r="19" spans="1:28" s="170" customFormat="1" ht="23.5" customHeight="1">
      <c r="A19" s="198" t="s">
        <v>266</v>
      </c>
      <c r="B19" s="304" t="str">
        <f ca="1">IF(LEN(A19)=0,"",INDEX('Smelter Look-up'!$A:$A,MATCH($A19,'Smelter Look-up'!$E:$E,0)))</f>
        <v>Cobalt</v>
      </c>
      <c r="C19" s="152" t="str">
        <f ca="1">IF(LEN(A19)=0,"",INDEX('Smelter Look-up'!$C:$C,MATCH($A19,'Smelter Look-up'!$E:$E,0)))</f>
        <v>Societe pour le Traitment du Terril de Lubumbashi (STL)</v>
      </c>
      <c r="D19" s="149"/>
      <c r="E19" s="149" t="str">
        <f ca="1">IF(ISERROR($V19),"",OFFSET('Smelter Look-up'!$D$4,$V19-4,0)&amp;"")</f>
        <v>CONGO, DEMOCRATIC REPUBLIC OF THE</v>
      </c>
      <c r="F19" s="149" t="str">
        <f ca="1">IF(ISERROR($V19),"",OFFSET('Smelter Look-up'!$E$4,$V19-4,0))</f>
        <v>CID003266</v>
      </c>
      <c r="G19" s="149" t="str">
        <f ca="1">IF(C19=$X$4,"Enter smelter details",IF(ISERROR($V19),"",OFFSET('Smelter Look-up'!$F$4,$V19-4,0)))</f>
        <v>RMI</v>
      </c>
      <c r="H19" s="206">
        <f ca="1">IF(ISERROR($V19),"",OFFSET('Smelter Look-up'!$G$4,$V19-4,0))</f>
        <v>0</v>
      </c>
      <c r="I19" s="207" t="str">
        <f ca="1">IF(ISERROR($V19),"",OFFSET('Smelter Look-up'!$H$4,$V19-4,0))</f>
        <v>Lubumbashi</v>
      </c>
      <c r="J19" s="207" t="str">
        <f ca="1">IF(ISERROR($V19),"",OFFSET('Smelter Look-up'!$I$4,$V19-4,0))</f>
        <v>Haut-Katanga</v>
      </c>
      <c r="K19" s="150"/>
      <c r="L19" s="150"/>
      <c r="M19" s="150"/>
      <c r="N19" s="150"/>
      <c r="O19" s="150"/>
      <c r="P19" s="209"/>
      <c r="Q19" s="151"/>
      <c r="R19" s="149" t="str">
        <f ca="1">IF(ISERROR($V19),"",OFFSET('Smelter Look-up'!$C$4,$V19-4,0)&amp;"")</f>
        <v>Societe pour le Traitment du Terril de Lubumbashi (STL)</v>
      </c>
      <c r="S19" s="155" t="str">
        <f t="shared" ca="1" si="3"/>
        <v>CD</v>
      </c>
      <c r="T19" s="155" t="str">
        <f ca="1">IF(B19="","",IF(ISERROR(MATCH($J19,SorP!$B$1:$B$6226,0)),"",INDIRECT("'SorP'!$A$"&amp;MATCH($S19&amp;$J19,SorP!C:C,0))))</f>
        <v>CD-HK</v>
      </c>
      <c r="U19" s="168"/>
      <c r="V19" s="169">
        <f ca="1">IF(C19="",NA(),MATCH($B19&amp;$C19,'Smelter Look-up'!$J:$J,0))</f>
        <v>141</v>
      </c>
      <c r="X19" s="170">
        <f t="shared" ca="1" si="4"/>
        <v>0</v>
      </c>
      <c r="AB19" s="314" t="str">
        <f t="shared" ca="1" si="5"/>
        <v>Cobalt</v>
      </c>
    </row>
    <row r="20" spans="1:28" s="170" customFormat="1" ht="23.5" customHeight="1">
      <c r="A20" s="199" t="s">
        <v>183</v>
      </c>
      <c r="B20" s="304" t="str">
        <f ca="1">IF(LEN(A20)=0,"",INDEX('Smelter Look-up'!$A:$A,MATCH($A20,'Smelter Look-up'!$E:$E,0)))</f>
        <v>Cobalt</v>
      </c>
      <c r="C20" s="152" t="str">
        <f ca="1">IF(LEN(A20)=0,"",INDEX('Smelter Look-up'!$C:$C,MATCH($A20,'Smelter Look-up'!$E:$E,0)))</f>
        <v>La Compagnie de Traitement des Rejets de Kingamyambo S.A. (Metalkol S.A.)</v>
      </c>
      <c r="D20" s="149"/>
      <c r="E20" s="149" t="str">
        <f ca="1">IF(ISERROR($V20),"",OFFSET('Smelter Look-up'!$D$4,$V20-4,0)&amp;"")</f>
        <v>CONGO, DEMOCRATIC REPUBLIC OF THE</v>
      </c>
      <c r="F20" s="149" t="str">
        <f ca="1">IF(ISERROR($V20),"",OFFSET('Smelter Look-up'!$E$4,$V20-4,0))</f>
        <v>CID003275</v>
      </c>
      <c r="G20" s="149" t="str">
        <f ca="1">IF(C20=$X$4,"Enter smelter details",IF(ISERROR($V20),"",OFFSET('Smelter Look-up'!$F$4,$V20-4,0)))</f>
        <v>RMI</v>
      </c>
      <c r="H20" s="206">
        <f ca="1">IF(ISERROR($V20),"",OFFSET('Smelter Look-up'!$G$4,$V20-4,0))</f>
        <v>0</v>
      </c>
      <c r="I20" s="207" t="str">
        <f ca="1">IF(ISERROR($V20),"",OFFSET('Smelter Look-up'!$H$4,$V20-4,0))</f>
        <v>Lubumbashi</v>
      </c>
      <c r="J20" s="207" t="str">
        <f ca="1">IF(ISERROR($V20),"",OFFSET('Smelter Look-up'!$I$4,$V20-4,0))</f>
        <v>Haut-Katanga</v>
      </c>
      <c r="K20" s="150"/>
      <c r="L20" s="150"/>
      <c r="M20" s="150"/>
      <c r="N20" s="150"/>
      <c r="O20" s="150"/>
      <c r="P20" s="209"/>
      <c r="Q20" s="151"/>
      <c r="R20" s="149" t="str">
        <f ca="1">IF(ISERROR($V20),"",OFFSET('Smelter Look-up'!$C$4,$V20-4,0)&amp;"")</f>
        <v>La Compagnie de Traitement des Rejets de Kingamyambo S.A. (Metalkol S.A.)</v>
      </c>
      <c r="S20" s="155" t="str">
        <f t="shared" ca="1" si="3"/>
        <v>CD</v>
      </c>
      <c r="T20" s="155" t="str">
        <f ca="1">IF(B20="","",IF(ISERROR(MATCH($J20,SorP!$B$1:$B$6226,0)),"",INDIRECT("'SorP'!$A$"&amp;MATCH($S20&amp;$J20,SorP!C:C,0))))</f>
        <v>CD-HK</v>
      </c>
      <c r="U20" s="168"/>
      <c r="V20" s="169">
        <f ca="1">IF(C20="",NA(),MATCH($B20&amp;$C20,'Smelter Look-up'!$J:$J,0))</f>
        <v>84</v>
      </c>
      <c r="X20" s="170">
        <f t="shared" ca="1" si="4"/>
        <v>0</v>
      </c>
      <c r="AB20" s="314" t="str">
        <f t="shared" ca="1" si="5"/>
        <v>Cobalt</v>
      </c>
    </row>
    <row r="21" spans="1:28" s="170" customFormat="1" ht="23.5" customHeight="1">
      <c r="A21" s="198" t="s">
        <v>239</v>
      </c>
      <c r="B21" s="304" t="str">
        <f ca="1">IF(LEN(A21)=0,"",INDEX('Smelter Look-up'!$A:$A,MATCH($A21,'Smelter Look-up'!$E:$E,0)))</f>
        <v>Cobalt</v>
      </c>
      <c r="C21" s="152" t="str">
        <f ca="1">IF(LEN(A21)=0,"",INDEX('Smelter Look-up'!$C:$C,MATCH($A21,'Smelter Look-up'!$E:$E,0)))</f>
        <v>Niihama Nickel Refinery, Sumitomo Metal Mining</v>
      </c>
      <c r="D21" s="149"/>
      <c r="E21" s="149" t="str">
        <f ca="1">IF(ISERROR($V21),"",OFFSET('Smelter Look-up'!$D$4,$V21-4,0)&amp;"")</f>
        <v>JAPAN</v>
      </c>
      <c r="F21" s="149" t="str">
        <f ca="1">IF(ISERROR($V21),"",OFFSET('Smelter Look-up'!$E$4,$V21-4,0))</f>
        <v>CID003278</v>
      </c>
      <c r="G21" s="149" t="str">
        <f ca="1">IF(C21=$X$4,"Enter smelter details",IF(ISERROR($V21),"",OFFSET('Smelter Look-up'!$F$4,$V21-4,0)))</f>
        <v>RMI</v>
      </c>
      <c r="H21" s="206">
        <f ca="1">IF(ISERROR($V21),"",OFFSET('Smelter Look-up'!$G$4,$V21-4,0))</f>
        <v>0</v>
      </c>
      <c r="I21" s="207" t="str">
        <f ca="1">IF(ISERROR($V21),"",OFFSET('Smelter Look-up'!$H$4,$V21-4,0))</f>
        <v>Niihama</v>
      </c>
      <c r="J21" s="207" t="str">
        <f ca="1">IF(ISERROR($V21),"",OFFSET('Smelter Look-up'!$I$4,$V21-4,0))</f>
        <v>Ehime</v>
      </c>
      <c r="K21" s="150"/>
      <c r="L21" s="150"/>
      <c r="M21" s="150"/>
      <c r="N21" s="150"/>
      <c r="O21" s="150"/>
      <c r="P21" s="209"/>
      <c r="Q21" s="151"/>
      <c r="R21" s="149" t="str">
        <f ca="1">IF(ISERROR($V21),"",OFFSET('Smelter Look-up'!$C$4,$V21-4,0)&amp;"")</f>
        <v>Niihama Nickel Refinery, Sumitomo Metal Mining</v>
      </c>
      <c r="S21" s="155" t="str">
        <f t="shared" ca="1" si="3"/>
        <v>JP</v>
      </c>
      <c r="T21" s="155" t="str">
        <f ca="1">IF(B21="","",IF(ISERROR(MATCH($J21,SorP!$B$1:$B$6226,0)),"",INDIRECT("'SorP'!$A$"&amp;MATCH($S21&amp;$J21,SorP!C:C,0))))</f>
        <v>JP-38</v>
      </c>
      <c r="U21" s="168"/>
      <c r="V21" s="169">
        <f ca="1">IF(C21="",NA(),MATCH($B21&amp;$C21,'Smelter Look-up'!$J:$J,0))</f>
        <v>122</v>
      </c>
      <c r="X21" s="170">
        <f t="shared" ca="1" si="4"/>
        <v>0</v>
      </c>
      <c r="AB21" s="314" t="str">
        <f t="shared" ca="1" si="5"/>
        <v>Cobalt</v>
      </c>
    </row>
    <row r="22" spans="1:28" s="170" customFormat="1" ht="23.5" customHeight="1">
      <c r="A22" s="198" t="s">
        <v>20061</v>
      </c>
      <c r="B22" s="304" t="s">
        <v>40</v>
      </c>
      <c r="C22" s="152" t="s">
        <v>308</v>
      </c>
      <c r="D22" s="149" t="s">
        <v>20063</v>
      </c>
      <c r="E22" s="149" t="s">
        <v>71</v>
      </c>
      <c r="F22" s="149">
        <f ca="1">IF(ISERROR($V22),"",OFFSET('Smelter Look-up'!$E$4,$V22-4,0))</f>
        <v>0</v>
      </c>
      <c r="G22" s="149" t="str">
        <f ca="1">IF(C22=$X$4,"Enter smelter details",IF(ISERROR($V22),"",OFFSET('Smelter Look-up'!$F$4,$V22-4,0)))</f>
        <v>Enter smelter details</v>
      </c>
      <c r="H22" s="206">
        <f ca="1">IF(ISERROR($V22),"",OFFSET('Smelter Look-up'!$G$4,$V22-4,0))</f>
        <v>0</v>
      </c>
      <c r="I22" s="207">
        <f ca="1">IF(ISERROR($V22),"",OFFSET('Smelter Look-up'!$H$4,$V22-4,0))</f>
        <v>0</v>
      </c>
      <c r="J22" s="207">
        <f ca="1">IF(ISERROR($V22),"",OFFSET('Smelter Look-up'!$I$4,$V22-4,0))</f>
        <v>0</v>
      </c>
      <c r="K22" s="150"/>
      <c r="L22" s="150"/>
      <c r="M22" s="150"/>
      <c r="N22" s="150"/>
      <c r="O22" s="150"/>
      <c r="P22" s="209"/>
      <c r="Q22" s="151"/>
      <c r="R22" s="149" t="str">
        <f ca="1">IF(ISERROR($V22),"",OFFSET('Smelter Look-up'!$C$4,$V22-4,0)&amp;"")</f>
        <v/>
      </c>
      <c r="S22" s="155" t="str">
        <f t="shared" ca="1" si="3"/>
        <v>MA</v>
      </c>
      <c r="T22" s="155" t="str">
        <f ca="1">IF(B22="","",IF(ISERROR(MATCH($J22,SorP!$B$1:$B$6226,0)),"",INDIRECT("'SorP'!$A$"&amp;MATCH($S22&amp;$J22,SorP!C:C,0))))</f>
        <v/>
      </c>
      <c r="U22" s="168"/>
      <c r="V22" s="169">
        <f>IF(C22="",NA(),MATCH($B22&amp;$C22,'Smelter Look-up'!$J:$J,0))</f>
        <v>174</v>
      </c>
      <c r="X22" s="170">
        <f t="shared" si="4"/>
        <v>0</v>
      </c>
      <c r="AB22" s="314" t="str">
        <f t="shared" si="5"/>
        <v>Cobalt</v>
      </c>
    </row>
    <row r="23" spans="1:28" s="170" customFormat="1" ht="23.5" customHeight="1">
      <c r="A23" s="198" t="s">
        <v>72</v>
      </c>
      <c r="B23" s="304" t="str">
        <f ca="1">IF(LEN(A23)=0,"",INDEX('Smelter Look-up'!$A:$A,MATCH($A23,'Smelter Look-up'!$E:$E,0)))</f>
        <v>Cobalt</v>
      </c>
      <c r="C23" s="152" t="str">
        <f ca="1">IF(LEN(A23)=0,"",INDEX('Smelter Look-up'!$C:$C,MATCH($A23,'Smelter Look-up'!$E:$E,0)))</f>
        <v>Compagnie de Tifnout Tiranimine</v>
      </c>
      <c r="D23" s="149"/>
      <c r="E23" s="149" t="str">
        <f ca="1">IF(ISERROR($V23),"",OFFSET('Smelter Look-up'!$D$4,$V23-4,0)&amp;"")</f>
        <v>MOROCCO</v>
      </c>
      <c r="F23" s="149" t="str">
        <f ca="1">IF(ISERROR($V23),"",OFFSET('Smelter Look-up'!$E$4,$V23-4,0))</f>
        <v>CID003280</v>
      </c>
      <c r="G23" s="149" t="str">
        <f ca="1">IF(C23=$X$4,"Enter smelter details",IF(ISERROR($V23),"",OFFSET('Smelter Look-up'!$F$4,$V23-4,0)))</f>
        <v>RMI</v>
      </c>
      <c r="H23" s="206">
        <f ca="1">IF(ISERROR($V23),"",OFFSET('Smelter Look-up'!$G$4,$V23-4,0))</f>
        <v>0</v>
      </c>
      <c r="I23" s="207" t="str">
        <f ca="1">IF(ISERROR($V23),"",OFFSET('Smelter Look-up'!$H$4,$V23-4,0))</f>
        <v>Marrakech</v>
      </c>
      <c r="J23" s="207" t="str">
        <f ca="1">IF(ISERROR($V23),"",OFFSET('Smelter Look-up'!$I$4,$V23-4,0))</f>
        <v>Marrakech-Safi</v>
      </c>
      <c r="K23" s="150"/>
      <c r="L23" s="150"/>
      <c r="M23" s="150"/>
      <c r="N23" s="150"/>
      <c r="O23" s="150"/>
      <c r="P23" s="209"/>
      <c r="Q23" s="151"/>
      <c r="R23" s="149" t="str">
        <f ca="1">IF(ISERROR($V23),"",OFFSET('Smelter Look-up'!$C$4,$V23-4,0)&amp;"")</f>
        <v>Compagnie de Tifnout Tiranimine</v>
      </c>
      <c r="S23" s="155" t="str">
        <f t="shared" ca="1" si="3"/>
        <v>MA</v>
      </c>
      <c r="T23" s="155" t="str">
        <f ca="1">IF(B23="","",IF(ISERROR(MATCH($J23,SorP!$B$1:$B$6226,0)),"",INDIRECT("'SorP'!$A$"&amp;MATCH($S23&amp;$J23,SorP!C:C,0))))</f>
        <v>MA-07</v>
      </c>
      <c r="U23" s="168"/>
      <c r="V23" s="169">
        <f ca="1">IF(C23="",NA(),MATCH($B23&amp;$C23,'Smelter Look-up'!$J:$J,0))</f>
        <v>12</v>
      </c>
      <c r="X23" s="170">
        <f t="shared" ca="1" si="4"/>
        <v>0</v>
      </c>
      <c r="AB23" s="314" t="str">
        <f t="shared" ca="1" si="5"/>
        <v>Cobalt</v>
      </c>
    </row>
    <row r="24" spans="1:28" s="170" customFormat="1" ht="23.5" customHeight="1">
      <c r="A24" s="155" t="s">
        <v>120</v>
      </c>
      <c r="B24" s="304" t="str">
        <f ca="1">IF(LEN(A24)=0,"",INDEX('Smelter Look-up'!$A:$A,MATCH($A24,'Smelter Look-up'!$E:$E,0)))</f>
        <v>Cobalt</v>
      </c>
      <c r="C24" s="152" t="str">
        <f ca="1">IF(LEN(A24)=0,"",INDEX('Smelter Look-up'!$C:$C,MATCH($A24,'Smelter Look-up'!$E:$E,0)))</f>
        <v>Guangdong Jiana Energy Technology Co., Ltd.</v>
      </c>
      <c r="D24" s="149"/>
      <c r="E24" s="149" t="str">
        <f ca="1">IF(ISERROR($V24),"",OFFSET('Smelter Look-up'!$D$4,$V24-4,0)&amp;"")</f>
        <v>CHINA</v>
      </c>
      <c r="F24" s="149" t="str">
        <f ca="1">IF(ISERROR($V24),"",OFFSET('Smelter Look-up'!$E$4,$V24-4,0))</f>
        <v>CID003291</v>
      </c>
      <c r="G24" s="149" t="str">
        <f ca="1">IF(C24=$X$4,"Enter smelter details",IF(ISERROR($V24),"",OFFSET('Smelter Look-up'!$F$4,$V24-4,0)))</f>
        <v>RMI</v>
      </c>
      <c r="H24" s="206">
        <f ca="1">IF(ISERROR($V24),"",OFFSET('Smelter Look-up'!$G$4,$V24-4,0))</f>
        <v>0</v>
      </c>
      <c r="I24" s="207" t="str">
        <f ca="1">IF(ISERROR($V24),"",OFFSET('Smelter Look-up'!$H$4,$V24-4,0))</f>
        <v>Guangzhou</v>
      </c>
      <c r="J24" s="207" t="str">
        <f ca="1">IF(ISERROR($V24),"",OFFSET('Smelter Look-up'!$I$4,$V24-4,0))</f>
        <v>Guangdong Sheng</v>
      </c>
      <c r="K24" s="150"/>
      <c r="L24" s="150"/>
      <c r="M24" s="150"/>
      <c r="N24" s="150"/>
      <c r="O24" s="150"/>
      <c r="P24" s="209"/>
      <c r="Q24" s="151"/>
      <c r="R24" s="149" t="str">
        <f ca="1">IF(ISERROR($V24),"",OFFSET('Smelter Look-up'!$C$4,$V24-4,0)&amp;"")</f>
        <v>Guangdong Jiana Energy Technology Co., Ltd.</v>
      </c>
      <c r="S24" s="155" t="str">
        <f t="shared" ca="1" si="3"/>
        <v>CN</v>
      </c>
      <c r="T24" s="155" t="str">
        <f ca="1">IF(B24="","",IF(ISERROR(MATCH($J24,SorP!$B$1:$B$6226,0)),"",INDIRECT("'SorP'!$A$"&amp;MATCH($S24&amp;$J24,SorP!C:C,0))))</f>
        <v>CN-GD</v>
      </c>
      <c r="U24" s="168"/>
      <c r="V24" s="169">
        <f ca="1">IF(C24="",NA(),MATCH($B24&amp;$C24,'Smelter Look-up'!$J:$J,0))</f>
        <v>40</v>
      </c>
      <c r="X24" s="170">
        <f t="shared" ca="1" si="4"/>
        <v>0</v>
      </c>
      <c r="AB24" s="314" t="str">
        <f t="shared" ca="1" si="5"/>
        <v>Cobalt</v>
      </c>
    </row>
    <row r="25" spans="1:28" s="170" customFormat="1" ht="23.5" customHeight="1">
      <c r="A25" s="155" t="s">
        <v>164</v>
      </c>
      <c r="B25" s="304" t="str">
        <f ca="1">IF(LEN(A25)=0,"",INDEX('Smelter Look-up'!$A:$A,MATCH($A25,'Smelter Look-up'!$E:$E,0)))</f>
        <v>Cobalt</v>
      </c>
      <c r="C25" s="152" t="str">
        <f ca="1">IF(LEN(A25)=0,"",INDEX('Smelter Look-up'!$C:$C,MATCH($A25,'Smelter Look-up'!$E:$E,0)))</f>
        <v>Jiangsu Xiongfeng Technology Co., Ltd.</v>
      </c>
      <c r="D25" s="149"/>
      <c r="E25" s="149" t="str">
        <f ca="1">IF(ISERROR($V25),"",OFFSET('Smelter Look-up'!$D$4,$V25-4,0)&amp;"")</f>
        <v>CHINA</v>
      </c>
      <c r="F25" s="149" t="str">
        <f ca="1">IF(ISERROR($V25),"",OFFSET('Smelter Look-up'!$E$4,$V25-4,0))</f>
        <v>CID003293</v>
      </c>
      <c r="G25" s="149" t="str">
        <f ca="1">IF(C25=$X$4,"Enter smelter details",IF(ISERROR($V25),"",OFFSET('Smelter Look-up'!$F$4,$V25-4,0)))</f>
        <v>RMI</v>
      </c>
      <c r="H25" s="206">
        <f ca="1">IF(ISERROR($V25),"",OFFSET('Smelter Look-up'!$G$4,$V25-4,0))</f>
        <v>0</v>
      </c>
      <c r="I25" s="207" t="str">
        <f ca="1">IF(ISERROR($V25),"",OFFSET('Smelter Look-up'!$H$4,$V25-4,0))</f>
        <v>Haimen</v>
      </c>
      <c r="J25" s="207" t="str">
        <f ca="1">IF(ISERROR($V25),"",OFFSET('Smelter Look-up'!$I$4,$V25-4,0))</f>
        <v>Jiangsu Sheng</v>
      </c>
      <c r="K25" s="150"/>
      <c r="L25" s="150"/>
      <c r="M25" s="150"/>
      <c r="N25" s="150"/>
      <c r="O25" s="150"/>
      <c r="P25" s="209"/>
      <c r="Q25" s="151"/>
      <c r="R25" s="149" t="str">
        <f ca="1">IF(ISERROR($V25),"",OFFSET('Smelter Look-up'!$C$4,$V25-4,0)&amp;"")</f>
        <v>Jiangsu Xiongfeng Technology Co., Ltd.</v>
      </c>
      <c r="S25" s="155" t="str">
        <f t="shared" ca="1" si="3"/>
        <v>CN</v>
      </c>
      <c r="T25" s="155" t="str">
        <f ca="1">IF(B25="","",IF(ISERROR(MATCH($J25,SorP!$B$1:$B$6226,0)),"",INDIRECT("'SorP'!$A$"&amp;MATCH($S25&amp;$J25,SorP!C:C,0))))</f>
        <v>CN-JS</v>
      </c>
      <c r="U25" s="168"/>
      <c r="V25" s="169">
        <f ca="1">IF(C25="",NA(),MATCH($B25&amp;$C25,'Smelter Look-up'!$J:$J,0))</f>
        <v>68</v>
      </c>
      <c r="X25" s="170">
        <f t="shared" ca="1" si="4"/>
        <v>0</v>
      </c>
      <c r="AB25" s="314" t="str">
        <f t="shared" ca="1" si="5"/>
        <v>Cobalt</v>
      </c>
    </row>
    <row r="26" spans="1:28" s="170" customFormat="1" ht="23.5" customHeight="1">
      <c r="A26" s="155" t="s">
        <v>12205</v>
      </c>
      <c r="B26" s="304" t="str">
        <f ca="1">IF(LEN(A26)=0,"",INDEX('Smelter Look-up'!$A:$A,MATCH($A26,'Smelter Look-up'!$E:$E,0)))</f>
        <v>Cobalt</v>
      </c>
      <c r="C26" s="152" t="str">
        <f ca="1">IF(LEN(A26)=0,"",INDEX('Smelter Look-up'!$C:$C,MATCH($A26,'Smelter Look-up'!$E:$E,0)))</f>
        <v>Mutanda Mining SPRL</v>
      </c>
      <c r="D26" s="149"/>
      <c r="E26" s="149" t="str">
        <f ca="1">IF(ISERROR($V26),"",OFFSET('Smelter Look-up'!$D$4,$V26-4,0)&amp;"")</f>
        <v>CONGO, DEMOCRATIC REPUBLIC OF THE</v>
      </c>
      <c r="F26" s="149" t="str">
        <f ca="1">IF(ISERROR($V26),"",OFFSET('Smelter Look-up'!$E$4,$V26-4,0))</f>
        <v>CID003301</v>
      </c>
      <c r="G26" s="149" t="str">
        <f ca="1">IF(C26=$X$4,"Enter smelter details",IF(ISERROR($V26),"",OFFSET('Smelter Look-up'!$F$4,$V26-4,0)))</f>
        <v>RMI</v>
      </c>
      <c r="H26" s="206">
        <f ca="1">IF(ISERROR($V26),"",OFFSET('Smelter Look-up'!$G$4,$V26-4,0))</f>
        <v>0</v>
      </c>
      <c r="I26" s="207" t="str">
        <f ca="1">IF(ISERROR($V26),"",OFFSET('Smelter Look-up'!$H$4,$V26-4,0))</f>
        <v>Kolwezi</v>
      </c>
      <c r="J26" s="207" t="str">
        <f ca="1">IF(ISERROR($V26),"",OFFSET('Smelter Look-up'!$I$4,$V26-4,0))</f>
        <v>Lualaba</v>
      </c>
      <c r="K26" s="150"/>
      <c r="L26" s="150"/>
      <c r="M26" s="150"/>
      <c r="N26" s="150"/>
      <c r="O26" s="150"/>
      <c r="P26" s="209"/>
      <c r="Q26" s="151"/>
      <c r="R26" s="149" t="str">
        <f ca="1">IF(ISERROR($V26),"",OFFSET('Smelter Look-up'!$C$4,$V26-4,0)&amp;"")</f>
        <v>Mutanda Mining SPRL</v>
      </c>
      <c r="S26" s="155" t="str">
        <f t="shared" ca="1" si="3"/>
        <v>CD</v>
      </c>
      <c r="T26" s="155" t="str">
        <f ca="1">IF(B26="","",IF(ISERROR(MATCH($J26,SorP!$B$1:$B$6226,0)),"",INDIRECT("'SorP'!$A$"&amp;MATCH($S26&amp;$J26,SorP!C:C,0))))</f>
        <v>CD-LU</v>
      </c>
      <c r="U26" s="168"/>
      <c r="V26" s="169">
        <f ca="1">IF(C26="",NA(),MATCH($B26&amp;$C26,'Smelter Look-up'!$J:$J,0))</f>
        <v>111</v>
      </c>
      <c r="X26" s="170">
        <f t="shared" ca="1" si="4"/>
        <v>0</v>
      </c>
      <c r="AB26" s="314" t="str">
        <f t="shared" ca="1" si="5"/>
        <v>Cobalt</v>
      </c>
    </row>
    <row r="27" spans="1:28" s="170" customFormat="1" ht="23.5" customHeight="1">
      <c r="A27" s="155" t="s">
        <v>269</v>
      </c>
      <c r="B27" s="304" t="str">
        <f ca="1">IF(LEN(A27)=0,"",INDEX('Smelter Look-up'!$A:$A,MATCH($A27,'Smelter Look-up'!$E:$E,0)))</f>
        <v>Cobalt</v>
      </c>
      <c r="C27" s="152" t="str">
        <f ca="1">IF(LEN(A27)=0,"",INDEX('Smelter Look-up'!$C:$C,MATCH($A27,'Smelter Look-up'!$E:$E,0)))</f>
        <v>SungEel HiTech Co., Ltd.</v>
      </c>
      <c r="D27" s="149"/>
      <c r="E27" s="149" t="str">
        <f ca="1">IF(ISERROR($V27),"",OFFSET('Smelter Look-up'!$D$4,$V27-4,0)&amp;"")</f>
        <v>KOREA, REPUBLIC OF</v>
      </c>
      <c r="F27" s="149" t="str">
        <f ca="1">IF(ISERROR($V27),"",OFFSET('Smelter Look-up'!$E$4,$V27-4,0))</f>
        <v>CID003338</v>
      </c>
      <c r="G27" s="149" t="str">
        <f ca="1">IF(C27=$X$4,"Enter smelter details",IF(ISERROR($V27),"",OFFSET('Smelter Look-up'!$F$4,$V27-4,0)))</f>
        <v>RMI</v>
      </c>
      <c r="H27" s="206">
        <f ca="1">IF(ISERROR($V27),"",OFFSET('Smelter Look-up'!$G$4,$V27-4,0))</f>
        <v>0</v>
      </c>
      <c r="I27" s="207" t="str">
        <f ca="1">IF(ISERROR($V27),"",OFFSET('Smelter Look-up'!$H$4,$V27-4,0))</f>
        <v>Gunsan-si</v>
      </c>
      <c r="J27" s="207" t="str">
        <f ca="1">IF(ISERROR($V27),"",OFFSET('Smelter Look-up'!$I$4,$V27-4,0))</f>
        <v>Jeollabuk-do</v>
      </c>
      <c r="K27" s="150"/>
      <c r="L27" s="150"/>
      <c r="M27" s="150"/>
      <c r="N27" s="150"/>
      <c r="O27" s="150"/>
      <c r="P27" s="209"/>
      <c r="Q27" s="151"/>
      <c r="R27" s="149" t="str">
        <f ca="1">IF(ISERROR($V27),"",OFFSET('Smelter Look-up'!$C$4,$V27-4,0)&amp;"")</f>
        <v>SungEel HiTech Co., Ltd.</v>
      </c>
      <c r="S27" s="155" t="str">
        <f t="shared" ca="1" si="3"/>
        <v>KR</v>
      </c>
      <c r="T27" s="155" t="str">
        <f ca="1">IF(B27="","",IF(ISERROR(MATCH($J27,SorP!$B$1:$B$6226,0)),"",INDIRECT("'SorP'!$A$"&amp;MATCH($S27&amp;$J27,SorP!C:C,0))))</f>
        <v>KR-45</v>
      </c>
      <c r="U27" s="168"/>
      <c r="V27" s="169">
        <f ca="1">IF(C27="",NA(),MATCH($B27&amp;$C27,'Smelter Look-up'!$J:$J,0))</f>
        <v>144</v>
      </c>
      <c r="X27" s="170">
        <f t="shared" ca="1" si="4"/>
        <v>0</v>
      </c>
      <c r="AB27" s="314" t="str">
        <f t="shared" ca="1" si="5"/>
        <v>Cobalt</v>
      </c>
    </row>
    <row r="28" spans="1:28" s="170" customFormat="1" ht="23.5" customHeight="1">
      <c r="A28" s="155" t="s">
        <v>166</v>
      </c>
      <c r="B28" s="304" t="str">
        <f ca="1">IF(LEN(A28)=0,"",INDEX('Smelter Look-up'!$A:$A,MATCH($A28,'Smelter Look-up'!$E:$E,0)))</f>
        <v>Cobalt</v>
      </c>
      <c r="C28" s="152" t="str">
        <f ca="1">IF(LEN(A28)=0,"",INDEX('Smelter Look-up'!$C:$C,MATCH($A28,'Smelter Look-up'!$E:$E,0)))</f>
        <v>Jiangxi Jiangwu Cobalt Industrial Co., Ltd.</v>
      </c>
      <c r="D28" s="149"/>
      <c r="E28" s="149" t="str">
        <f ca="1">IF(ISERROR($V28),"",OFFSET('Smelter Look-up'!$D$4,$V28-4,0)&amp;"")</f>
        <v>CHINA</v>
      </c>
      <c r="F28" s="149" t="str">
        <f ca="1">IF(ISERROR($V28),"",OFFSET('Smelter Look-up'!$E$4,$V28-4,0))</f>
        <v>CID003377</v>
      </c>
      <c r="G28" s="149" t="str">
        <f ca="1">IF(C28=$X$4,"Enter smelter details",IF(ISERROR($V28),"",OFFSET('Smelter Look-up'!$F$4,$V28-4,0)))</f>
        <v>RMI</v>
      </c>
      <c r="H28" s="206">
        <f ca="1">IF(ISERROR($V28),"",OFFSET('Smelter Look-up'!$G$4,$V28-4,0))</f>
        <v>0</v>
      </c>
      <c r="I28" s="207" t="str">
        <f ca="1">IF(ISERROR($V28),"",OFFSET('Smelter Look-up'!$H$4,$V28-4,0))</f>
        <v>Ganzhou</v>
      </c>
      <c r="J28" s="207" t="str">
        <f ca="1">IF(ISERROR($V28),"",OFFSET('Smelter Look-up'!$I$4,$V28-4,0))</f>
        <v>Jiangxi Sheng</v>
      </c>
      <c r="K28" s="150"/>
      <c r="L28" s="150"/>
      <c r="M28" s="150"/>
      <c r="N28" s="150"/>
      <c r="O28" s="150"/>
      <c r="P28" s="209"/>
      <c r="Q28" s="151"/>
      <c r="R28" s="149" t="str">
        <f ca="1">IF(ISERROR($V28),"",OFFSET('Smelter Look-up'!$C$4,$V28-4,0)&amp;"")</f>
        <v>Jiangxi Jiangwu Cobalt Industrial Co., Ltd.</v>
      </c>
      <c r="S28" s="155" t="str">
        <f t="shared" ca="1" si="3"/>
        <v>CN</v>
      </c>
      <c r="T28" s="155" t="str">
        <f ca="1">IF(B28="","",IF(ISERROR(MATCH($J28,SorP!$B$1:$B$6226,0)),"",INDIRECT("'SorP'!$A$"&amp;MATCH($S28&amp;$J28,SorP!C:C,0))))</f>
        <v>CN-JX</v>
      </c>
      <c r="U28" s="168"/>
      <c r="V28" s="169">
        <f ca="1">IF(C28="",NA(),MATCH($B28&amp;$C28,'Smelter Look-up'!$J:$J,0))</f>
        <v>69</v>
      </c>
      <c r="X28" s="170">
        <f t="shared" ca="1" si="4"/>
        <v>0</v>
      </c>
      <c r="AB28" s="314" t="str">
        <f t="shared" ca="1" si="5"/>
        <v>Cobalt</v>
      </c>
    </row>
    <row r="29" spans="1:28" s="170" customFormat="1" ht="23.5" customHeight="1">
      <c r="A29" s="155" t="s">
        <v>169</v>
      </c>
      <c r="B29" s="304" t="str">
        <f ca="1">IF(LEN(A29)=0,"",INDEX('Smelter Look-up'!$A:$A,MATCH($A29,'Smelter Look-up'!$E:$E,0)))</f>
        <v>Cobalt</v>
      </c>
      <c r="C29" s="152" t="str">
        <f ca="1">IF(LEN(A29)=0,"",INDEX('Smelter Look-up'!$C:$C,MATCH($A29,'Smelter Look-up'!$E:$E,0)))</f>
        <v>Jingmen GEM Co., Ltd.</v>
      </c>
      <c r="D29" s="149"/>
      <c r="E29" s="149" t="str">
        <f ca="1">IF(ISERROR($V29),"",OFFSET('Smelter Look-up'!$D$4,$V29-4,0)&amp;"")</f>
        <v>CHINA</v>
      </c>
      <c r="F29" s="149" t="str">
        <f ca="1">IF(ISERROR($V29),"",OFFSET('Smelter Look-up'!$E$4,$V29-4,0))</f>
        <v>CID003378</v>
      </c>
      <c r="G29" s="149" t="str">
        <f ca="1">IF(C29=$X$4,"Enter smelter details",IF(ISERROR($V29),"",OFFSET('Smelter Look-up'!$F$4,$V29-4,0)))</f>
        <v>RMI</v>
      </c>
      <c r="H29" s="206">
        <f ca="1">IF(ISERROR($V29),"",OFFSET('Smelter Look-up'!$G$4,$V29-4,0))</f>
        <v>0</v>
      </c>
      <c r="I29" s="207" t="str">
        <f ca="1">IF(ISERROR($V29),"",OFFSET('Smelter Look-up'!$H$4,$V29-4,0))</f>
        <v>Jingmen</v>
      </c>
      <c r="J29" s="207" t="str">
        <f ca="1">IF(ISERROR($V29),"",OFFSET('Smelter Look-up'!$I$4,$V29-4,0))</f>
        <v>Hubei Sheng</v>
      </c>
      <c r="K29" s="150"/>
      <c r="L29" s="150"/>
      <c r="M29" s="150"/>
      <c r="N29" s="150"/>
      <c r="O29" s="150"/>
      <c r="P29" s="209"/>
      <c r="Q29" s="151"/>
      <c r="R29" s="149" t="str">
        <f ca="1">IF(ISERROR($V29),"",OFFSET('Smelter Look-up'!$C$4,$V29-4,0)&amp;"")</f>
        <v>Jingmen GEM Co., Ltd.</v>
      </c>
      <c r="S29" s="155" t="str">
        <f t="shared" ca="1" si="3"/>
        <v>CN</v>
      </c>
      <c r="T29" s="155" t="str">
        <f ca="1">IF(B29="","",IF(ISERROR(MATCH($J29,SorP!$B$1:$B$6226,0)),"",INDIRECT("'SorP'!$A$"&amp;MATCH($S29&amp;$J29,SorP!C:C,0))))</f>
        <v>CN-HB</v>
      </c>
      <c r="U29" s="168"/>
      <c r="V29" s="169">
        <f ca="1">IF(C29="",NA(),MATCH($B29&amp;$C29,'Smelter Look-up'!$J:$J,0))</f>
        <v>74</v>
      </c>
      <c r="X29" s="170">
        <f t="shared" ca="1" si="4"/>
        <v>0</v>
      </c>
      <c r="AB29" s="314" t="str">
        <f t="shared" ca="1" si="5"/>
        <v>Cobalt</v>
      </c>
    </row>
    <row r="30" spans="1:28" s="170" customFormat="1" ht="23.5" customHeight="1">
      <c r="A30" s="155" t="s">
        <v>246</v>
      </c>
      <c r="B30" s="304" t="str">
        <f ca="1">IF(LEN(A30)=0,"",INDEX('Smelter Look-up'!$A:$A,MATCH($A30,'Smelter Look-up'!$E:$E,0)))</f>
        <v>Cobalt</v>
      </c>
      <c r="C30" s="152" t="str">
        <f ca="1">IF(LEN(A30)=0,"",INDEX('Smelter Look-up'!$C:$C,MATCH($A30,'Smelter Look-up'!$E:$E,0)))</f>
        <v>NORILSK NICKEL HARJAVALTA OY</v>
      </c>
      <c r="D30" s="149"/>
      <c r="E30" s="149" t="str">
        <f ca="1">IF(ISERROR($V30),"",OFFSET('Smelter Look-up'!$D$4,$V30-4,0)&amp;"")</f>
        <v>FINLAND</v>
      </c>
      <c r="F30" s="149" t="str">
        <f ca="1">IF(ISERROR($V30),"",OFFSET('Smelter Look-up'!$E$4,$V30-4,0))</f>
        <v>CID003390</v>
      </c>
      <c r="G30" s="149" t="str">
        <f ca="1">IF(C30=$X$4,"Enter smelter details",IF(ISERROR($V30),"",OFFSET('Smelter Look-up'!$F$4,$V30-4,0)))</f>
        <v>RMI</v>
      </c>
      <c r="H30" s="206">
        <f ca="1">IF(ISERROR($V30),"",OFFSET('Smelter Look-up'!$G$4,$V30-4,0))</f>
        <v>0</v>
      </c>
      <c r="I30" s="207" t="str">
        <f ca="1">IF(ISERROR($V30),"",OFFSET('Smelter Look-up'!$H$4,$V30-4,0))</f>
        <v>Harvjavalta</v>
      </c>
      <c r="J30" s="207" t="str">
        <f ca="1">IF(ISERROR($V30),"",OFFSET('Smelter Look-up'!$I$4,$V30-4,0))</f>
        <v>Satakunta</v>
      </c>
      <c r="K30" s="150"/>
      <c r="L30" s="150"/>
      <c r="M30" s="150"/>
      <c r="N30" s="150"/>
      <c r="O30" s="150"/>
      <c r="P30" s="209"/>
      <c r="Q30" s="151"/>
      <c r="R30" s="149" t="str">
        <f ca="1">IF(ISERROR($V30),"",OFFSET('Smelter Look-up'!$C$4,$V30-4,0)&amp;"")</f>
        <v>NORILSK NICKEL HARJAVALTA OY</v>
      </c>
      <c r="S30" s="155" t="str">
        <f t="shared" ca="1" si="3"/>
        <v>FI</v>
      </c>
      <c r="T30" s="155" t="str">
        <f ca="1">IF(B30="","",IF(ISERROR(MATCH($J30,SorP!$B$1:$B$6226,0)),"",INDIRECT("'SorP'!$A$"&amp;MATCH($S30&amp;$J30,SorP!C:C,0))))</f>
        <v>FI-17</v>
      </c>
      <c r="U30" s="168"/>
      <c r="V30" s="169">
        <f ca="1">IF(C30="",NA(),MATCH($B30&amp;$C30,'Smelter Look-up'!$J:$J,0))</f>
        <v>124</v>
      </c>
      <c r="X30" s="170">
        <f t="shared" ca="1" si="4"/>
        <v>0</v>
      </c>
      <c r="AB30" s="314" t="str">
        <f t="shared" ca="1" si="5"/>
        <v>Cobalt</v>
      </c>
    </row>
    <row r="31" spans="1:28" s="170" customFormat="1" ht="23.5" customHeight="1">
      <c r="A31" s="155" t="s">
        <v>235</v>
      </c>
      <c r="B31" s="304" t="str">
        <f ca="1">IF(LEN(A31)=0,"",INDEX('Smelter Look-up'!$A:$A,MATCH($A31,'Smelter Look-up'!$E:$E,0)))</f>
        <v>Cobalt</v>
      </c>
      <c r="C31" s="152" t="str">
        <f ca="1">IF(LEN(A31)=0,"",INDEX('Smelter Look-up'!$C:$C,MATCH($A31,'Smelter Look-up'!$E:$E,0)))</f>
        <v>Zhejiang New Era Zhongneng Technology Co., Ltd.</v>
      </c>
      <c r="D31" s="149"/>
      <c r="E31" s="149" t="str">
        <f ca="1">IF(ISERROR($V31),"",OFFSET('Smelter Look-up'!$D$4,$V31-4,0)&amp;"")</f>
        <v>CHINA</v>
      </c>
      <c r="F31" s="149" t="str">
        <f ca="1">IF(ISERROR($V31),"",OFFSET('Smelter Look-up'!$E$4,$V31-4,0))</f>
        <v>CID003398</v>
      </c>
      <c r="G31" s="149" t="str">
        <f ca="1">IF(C31=$X$4,"Enter smelter details",IF(ISERROR($V31),"",OFFSET('Smelter Look-up'!$F$4,$V31-4,0)))</f>
        <v>RMI</v>
      </c>
      <c r="H31" s="206">
        <f ca="1">IF(ISERROR($V31),"",OFFSET('Smelter Look-up'!$G$4,$V31-4,0))</f>
        <v>0</v>
      </c>
      <c r="I31" s="207" t="str">
        <f ca="1">IF(ISERROR($V31),"",OFFSET('Smelter Look-up'!$H$4,$V31-4,0))</f>
        <v>Shaoxing</v>
      </c>
      <c r="J31" s="207" t="str">
        <f ca="1">IF(ISERROR($V31),"",OFFSET('Smelter Look-up'!$I$4,$V31-4,0))</f>
        <v>Zhejiang Sheng</v>
      </c>
      <c r="K31" s="150"/>
      <c r="L31" s="150"/>
      <c r="M31" s="150"/>
      <c r="N31" s="150"/>
      <c r="O31" s="150"/>
      <c r="P31" s="209"/>
      <c r="Q31" s="151"/>
      <c r="R31" s="149" t="str">
        <f ca="1">IF(ISERROR($V31),"",OFFSET('Smelter Look-up'!$C$4,$V31-4,0)&amp;"")</f>
        <v>Zhejiang New Era Zhongneng Technology Co., Ltd.</v>
      </c>
      <c r="S31" s="155" t="str">
        <f t="shared" ca="1" si="3"/>
        <v>CN</v>
      </c>
      <c r="T31" s="155" t="str">
        <f ca="1">IF(B31="","",IF(ISERROR(MATCH($J31,SorP!$B$1:$B$6226,0)),"",INDIRECT("'SorP'!$A$"&amp;MATCH($S31&amp;$J31,SorP!C:C,0))))</f>
        <v>CN-ZJ</v>
      </c>
      <c r="U31" s="168"/>
      <c r="V31" s="169">
        <f ca="1">IF(C31="",NA(),MATCH($B31&amp;$C31,'Smelter Look-up'!$J:$J,0))</f>
        <v>171</v>
      </c>
      <c r="X31" s="170">
        <f t="shared" ca="1" si="4"/>
        <v>0</v>
      </c>
      <c r="AB31" s="314" t="str">
        <f t="shared" ca="1" si="5"/>
        <v>Cobalt</v>
      </c>
    </row>
    <row r="32" spans="1:28" s="170" customFormat="1" ht="23.5" customHeight="1">
      <c r="A32" s="155" t="s">
        <v>153</v>
      </c>
      <c r="B32" s="304" t="str">
        <f ca="1">IF(LEN(A32)=0,"",INDEX('Smelter Look-up'!$A:$A,MATCH($A32,'Smelter Look-up'!$E:$E,0)))</f>
        <v>Cobalt</v>
      </c>
      <c r="C32" s="152" t="str">
        <f ca="1">IF(LEN(A32)=0,"",INDEX('Smelter Look-up'!$C:$C,MATCH($A32,'Smelter Look-up'!$E:$E,0)))</f>
        <v>Hunan Yacheng New Energy Co., Ltd.</v>
      </c>
      <c r="D32" s="149"/>
      <c r="E32" s="149" t="str">
        <f ca="1">IF(ISERROR($V32),"",OFFSET('Smelter Look-up'!$D$4,$V32-4,0)&amp;"")</f>
        <v>CHINA</v>
      </c>
      <c r="F32" s="149" t="str">
        <f ca="1">IF(ISERROR($V32),"",OFFSET('Smelter Look-up'!$E$4,$V32-4,0))</f>
        <v>CID003404</v>
      </c>
      <c r="G32" s="149" t="str">
        <f ca="1">IF(C32=$X$4,"Enter smelter details",IF(ISERROR($V32),"",OFFSET('Smelter Look-up'!$F$4,$V32-4,0)))</f>
        <v>RMI</v>
      </c>
      <c r="H32" s="206">
        <f ca="1">IF(ISERROR($V32),"",OFFSET('Smelter Look-up'!$G$4,$V32-4,0))</f>
        <v>0</v>
      </c>
      <c r="I32" s="207" t="str">
        <f ca="1">IF(ISERROR($V32),"",OFFSET('Smelter Look-up'!$H$4,$V32-4,0))</f>
        <v>Changsha</v>
      </c>
      <c r="J32" s="207" t="str">
        <f ca="1">IF(ISERROR($V32),"",OFFSET('Smelter Look-up'!$I$4,$V32-4,0))</f>
        <v>Hunan Sheng</v>
      </c>
      <c r="K32" s="150"/>
      <c r="L32" s="150"/>
      <c r="M32" s="150"/>
      <c r="N32" s="150"/>
      <c r="O32" s="150"/>
      <c r="P32" s="209"/>
      <c r="Q32" s="151"/>
      <c r="R32" s="149" t="str">
        <f ca="1">IF(ISERROR($V32),"",OFFSET('Smelter Look-up'!$C$4,$V32-4,0)&amp;"")</f>
        <v>Hunan Yacheng New Energy Co., Ltd.</v>
      </c>
      <c r="S32" s="155" t="str">
        <f t="shared" ca="1" si="3"/>
        <v>CN</v>
      </c>
      <c r="T32" s="155" t="str">
        <f ca="1">IF(B32="","",IF(ISERROR(MATCH($J32,SorP!$B$1:$B$6226,0)),"",INDIRECT("'SorP'!$A$"&amp;MATCH($S32&amp;$J32,SorP!C:C,0))))</f>
        <v>CN-HN</v>
      </c>
      <c r="U32" s="168"/>
      <c r="V32" s="169">
        <f ca="1">IF(C32="",NA(),MATCH($B32&amp;$C32,'Smelter Look-up'!$J:$J,0))</f>
        <v>54</v>
      </c>
      <c r="X32" s="170">
        <f t="shared" ca="1" si="4"/>
        <v>0</v>
      </c>
      <c r="AB32" s="314" t="str">
        <f t="shared" ca="1" si="5"/>
        <v>Cobalt</v>
      </c>
    </row>
    <row r="33" spans="1:28" s="170" customFormat="1" ht="23.5" customHeight="1">
      <c r="A33" s="155" t="s">
        <v>220</v>
      </c>
      <c r="B33" s="304" t="str">
        <f ca="1">IF(LEN(A33)=0,"",INDEX('Smelter Look-up'!$A:$A,MATCH($A33,'Smelter Look-up'!$E:$E,0)))</f>
        <v>Cobalt</v>
      </c>
      <c r="C33" s="152" t="str">
        <f ca="1">IF(LEN(A33)=0,"",INDEX('Smelter Look-up'!$C:$C,MATCH($A33,'Smelter Look-up'!$E:$E,0)))</f>
        <v>Murrin Murrin Nickel Cobalt Plant</v>
      </c>
      <c r="D33" s="149"/>
      <c r="E33" s="149" t="str">
        <f ca="1">IF(ISERROR($V33),"",OFFSET('Smelter Look-up'!$D$4,$V33-4,0)&amp;"")</f>
        <v>AUSTRALIA</v>
      </c>
      <c r="F33" s="149" t="str">
        <f ca="1">IF(ISERROR($V33),"",OFFSET('Smelter Look-up'!$E$4,$V33-4,0))</f>
        <v>CID003406</v>
      </c>
      <c r="G33" s="149" t="str">
        <f ca="1">IF(C33=$X$4,"Enter smelter details",IF(ISERROR($V33),"",OFFSET('Smelter Look-up'!$F$4,$V33-4,0)))</f>
        <v>RMI</v>
      </c>
      <c r="H33" s="206">
        <f ca="1">IF(ISERROR($V33),"",OFFSET('Smelter Look-up'!$G$4,$V33-4,0))</f>
        <v>0</v>
      </c>
      <c r="I33" s="207" t="str">
        <f ca="1">IF(ISERROR($V33),"",OFFSET('Smelter Look-up'!$H$4,$V33-4,0))</f>
        <v>Laverton</v>
      </c>
      <c r="J33" s="207" t="str">
        <f ca="1">IF(ISERROR($V33),"",OFFSET('Smelter Look-up'!$I$4,$V33-4,0))</f>
        <v>Western Australia</v>
      </c>
      <c r="K33" s="150"/>
      <c r="L33" s="150"/>
      <c r="M33" s="150"/>
      <c r="N33" s="150"/>
      <c r="O33" s="150"/>
      <c r="P33" s="209"/>
      <c r="Q33" s="151"/>
      <c r="R33" s="149" t="str">
        <f ca="1">IF(ISERROR($V33),"",OFFSET('Smelter Look-up'!$C$4,$V33-4,0)&amp;"")</f>
        <v>Murrin Murrin Nickel Cobalt Plant</v>
      </c>
      <c r="S33" s="155" t="str">
        <f t="shared" ca="1" si="3"/>
        <v>AU</v>
      </c>
      <c r="T33" s="155" t="str">
        <f ca="1">IF(B33="","",IF(ISERROR(MATCH($J33,SorP!$B$1:$B$6226,0)),"",INDIRECT("'SorP'!$A$"&amp;MATCH($S33&amp;$J33,SorP!C:C,0))))</f>
        <v>AU-WA</v>
      </c>
      <c r="U33" s="168"/>
      <c r="V33" s="169">
        <f ca="1">IF(C33="",NA(),MATCH($B33&amp;$C33,'Smelter Look-up'!$J:$J,0))</f>
        <v>109</v>
      </c>
      <c r="X33" s="170">
        <f t="shared" ca="1" si="4"/>
        <v>0</v>
      </c>
      <c r="AB33" s="314" t="str">
        <f t="shared" ca="1" si="5"/>
        <v>Cobalt</v>
      </c>
    </row>
    <row r="34" spans="1:28" s="170" customFormat="1" ht="23.5" customHeight="1">
      <c r="A34" s="155" t="s">
        <v>145</v>
      </c>
      <c r="B34" s="304" t="str">
        <f ca="1">IF(LEN(A34)=0,"",INDEX('Smelter Look-up'!$A:$A,MATCH($A34,'Smelter Look-up'!$E:$E,0)))</f>
        <v>Cobalt</v>
      </c>
      <c r="C34" s="152" t="str">
        <f ca="1">IF(LEN(A34)=0,"",INDEX('Smelter Look-up'!$C:$C,MATCH($A34,'Smelter Look-up'!$E:$E,0)))</f>
        <v>Hunan CNGR New Energy Science &amp; Technology Co., Ltd.</v>
      </c>
      <c r="D34" s="149"/>
      <c r="E34" s="149" t="str">
        <f ca="1">IF(ISERROR($V34),"",OFFSET('Smelter Look-up'!$D$4,$V34-4,0)&amp;"")</f>
        <v>CHINA</v>
      </c>
      <c r="F34" s="149" t="str">
        <f ca="1">IF(ISERROR($V34),"",OFFSET('Smelter Look-up'!$E$4,$V34-4,0))</f>
        <v>CID003411</v>
      </c>
      <c r="G34" s="149" t="str">
        <f ca="1">IF(C34=$X$4,"Enter smelter details",IF(ISERROR($V34),"",OFFSET('Smelter Look-up'!$F$4,$V34-4,0)))</f>
        <v>RMI</v>
      </c>
      <c r="H34" s="206">
        <f ca="1">IF(ISERROR($V34),"",OFFSET('Smelter Look-up'!$G$4,$V34-4,0))</f>
        <v>0</v>
      </c>
      <c r="I34" s="207" t="str">
        <f ca="1">IF(ISERROR($V34),"",OFFSET('Smelter Look-up'!$H$4,$V34-4,0))</f>
        <v>Changsha</v>
      </c>
      <c r="J34" s="207" t="str">
        <f ca="1">IF(ISERROR($V34),"",OFFSET('Smelter Look-up'!$I$4,$V34-4,0))</f>
        <v>Hunan Sheng</v>
      </c>
      <c r="K34" s="150"/>
      <c r="L34" s="150"/>
      <c r="M34" s="150"/>
      <c r="N34" s="150"/>
      <c r="O34" s="150"/>
      <c r="P34" s="209"/>
      <c r="Q34" s="151"/>
      <c r="R34" s="149" t="str">
        <f ca="1">IF(ISERROR($V34),"",OFFSET('Smelter Look-up'!$C$4,$V34-4,0)&amp;"")</f>
        <v>Hunan CNGR New Energy Science &amp; Technology Co., Ltd.</v>
      </c>
      <c r="S34" s="155" t="str">
        <f t="shared" ca="1" si="3"/>
        <v>CN</v>
      </c>
      <c r="T34" s="155" t="str">
        <f ca="1">IF(B34="","",IF(ISERROR(MATCH($J34,SorP!$B$1:$B$6226,0)),"",INDIRECT("'SorP'!$A$"&amp;MATCH($S34&amp;$J34,SorP!C:C,0))))</f>
        <v>CN-HN</v>
      </c>
      <c r="U34" s="168"/>
      <c r="V34" s="169">
        <f ca="1">IF(C34="",NA(),MATCH($B34&amp;$C34,'Smelter Look-up'!$J:$J,0))</f>
        <v>49</v>
      </c>
      <c r="X34" s="170">
        <f t="shared" ca="1" si="4"/>
        <v>0</v>
      </c>
      <c r="AB34" s="314" t="str">
        <f t="shared" ca="1" si="5"/>
        <v>Cobalt</v>
      </c>
    </row>
    <row r="35" spans="1:28" s="170" customFormat="1" ht="23.5" customHeight="1">
      <c r="A35" s="155" t="s">
        <v>274</v>
      </c>
      <c r="B35" s="304" t="str">
        <f ca="1">IF(LEN(A35)=0,"",INDEX('Smelter Look-up'!$A:$A,MATCH($A35,'Smelter Look-up'!$E:$E,0)))</f>
        <v>Cobalt</v>
      </c>
      <c r="C35" s="152" t="str">
        <f ca="1">IF(LEN(A35)=0,"",INDEX('Smelter Look-up'!$C:$C,MATCH($A35,'Smelter Look-up'!$E:$E,0)))</f>
        <v>Tenke Fungurume Mining SA</v>
      </c>
      <c r="D35" s="149"/>
      <c r="E35" s="149" t="str">
        <f ca="1">IF(ISERROR($V35),"",OFFSET('Smelter Look-up'!$D$4,$V35-4,0)&amp;"")</f>
        <v>CONGO, DEMOCRATIC REPUBLIC OF THE</v>
      </c>
      <c r="F35" s="149" t="str">
        <f ca="1">IF(ISERROR($V35),"",OFFSET('Smelter Look-up'!$E$4,$V35-4,0))</f>
        <v>CID003429</v>
      </c>
      <c r="G35" s="149" t="str">
        <f ca="1">IF(C35=$X$4,"Enter smelter details",IF(ISERROR($V35),"",OFFSET('Smelter Look-up'!$F$4,$V35-4,0)))</f>
        <v>RMI</v>
      </c>
      <c r="H35" s="206">
        <f ca="1">IF(ISERROR($V35),"",OFFSET('Smelter Look-up'!$G$4,$V35-4,0))</f>
        <v>0</v>
      </c>
      <c r="I35" s="207" t="str">
        <f ca="1">IF(ISERROR($V35),"",OFFSET('Smelter Look-up'!$H$4,$V35-4,0))</f>
        <v>Tenke and Fungurume Town</v>
      </c>
      <c r="J35" s="207" t="str">
        <f ca="1">IF(ISERROR($V35),"",OFFSET('Smelter Look-up'!$I$4,$V35-4,0))</f>
        <v>Lualaba</v>
      </c>
      <c r="K35" s="150"/>
      <c r="L35" s="150"/>
      <c r="M35" s="150"/>
      <c r="N35" s="150"/>
      <c r="O35" s="150"/>
      <c r="P35" s="209"/>
      <c r="Q35" s="151"/>
      <c r="R35" s="149" t="str">
        <f ca="1">IF(ISERROR($V35),"",OFFSET('Smelter Look-up'!$C$4,$V35-4,0)&amp;"")</f>
        <v>Tenke Fungurume Mining SA</v>
      </c>
      <c r="S35" s="155" t="str">
        <f t="shared" ca="1" si="3"/>
        <v>CD</v>
      </c>
      <c r="T35" s="155" t="str">
        <f ca="1">IF(B35="","",IF(ISERROR(MATCH($J35,SorP!$B$1:$B$6226,0)),"",INDIRECT("'SorP'!$A$"&amp;MATCH($S35&amp;$J35,SorP!C:C,0))))</f>
        <v>CD-LU</v>
      </c>
      <c r="U35" s="168"/>
      <c r="V35" s="169">
        <f ca="1">IF(C35="",NA(),MATCH($B35&amp;$C35,'Smelter Look-up'!$J:$J,0))</f>
        <v>149</v>
      </c>
      <c r="X35" s="170">
        <f t="shared" ca="1" si="4"/>
        <v>0</v>
      </c>
      <c r="AB35" s="314" t="str">
        <f t="shared" ca="1" si="5"/>
        <v>Cobalt</v>
      </c>
    </row>
    <row r="36" spans="1:28" s="170" customFormat="1" ht="23.5" customHeight="1">
      <c r="A36" s="155" t="s">
        <v>77</v>
      </c>
      <c r="B36" s="304" t="str">
        <f ca="1">IF(LEN(A36)=0,"",INDEX('Smelter Look-up'!$A:$A,MATCH($A36,'Smelter Look-up'!$E:$E,0)))</f>
        <v>Cobalt</v>
      </c>
      <c r="C36" s="152" t="str">
        <f ca="1">IF(LEN(A36)=0,"",INDEX('Smelter Look-up'!$C:$C,MATCH($A36,'Smelter Look-up'!$E:$E,0)))</f>
        <v>Uranus Chemicals</v>
      </c>
      <c r="D36" s="149"/>
      <c r="E36" s="149" t="str">
        <f ca="1">IF(ISERROR($V36),"",OFFSET('Smelter Look-up'!$D$4,$V36-4,0)&amp;"")</f>
        <v>TAIWAN, PROVINCE OF CHINA</v>
      </c>
      <c r="F36" s="149" t="str">
        <f ca="1">IF(ISERROR($V36),"",OFFSET('Smelter Look-up'!$E$4,$V36-4,0))</f>
        <v>CID003473</v>
      </c>
      <c r="G36" s="149" t="str">
        <f ca="1">IF(C36=$X$4,"Enter smelter details",IF(ISERROR($V36),"",OFFSET('Smelter Look-up'!$F$4,$V36-4,0)))</f>
        <v>RMI</v>
      </c>
      <c r="H36" s="206">
        <f ca="1">IF(ISERROR($V36),"",OFFSET('Smelter Look-up'!$G$4,$V36-4,0))</f>
        <v>0</v>
      </c>
      <c r="I36" s="207" t="str">
        <f ca="1">IF(ISERROR($V36),"",OFFSET('Smelter Look-up'!$H$4,$V36-4,0))</f>
        <v>Toufen</v>
      </c>
      <c r="J36" s="207" t="str">
        <f ca="1">IF(ISERROR($V36),"",OFFSET('Smelter Look-up'!$I$4,$V36-4,0))</f>
        <v>Miaoli</v>
      </c>
      <c r="K36" s="150"/>
      <c r="L36" s="150"/>
      <c r="M36" s="150"/>
      <c r="N36" s="150"/>
      <c r="O36" s="150"/>
      <c r="P36" s="209"/>
      <c r="Q36" s="151"/>
      <c r="R36" s="149" t="str">
        <f ca="1">IF(ISERROR($V36),"",OFFSET('Smelter Look-up'!$C$4,$V36-4,0)&amp;"")</f>
        <v>Uranus Chemicals</v>
      </c>
      <c r="S36" s="155" t="str">
        <f t="shared" ca="1" si="3"/>
        <v>TW</v>
      </c>
      <c r="T36" s="155" t="str">
        <f ca="1">IF(B36="","",IF(ISERROR(MATCH($J36,SorP!$B$1:$B$6226,0)),"",INDIRECT("'SorP'!$A$"&amp;MATCH($S36&amp;$J36,SorP!C:C,0))))</f>
        <v>TW-MIA</v>
      </c>
      <c r="U36" s="168"/>
      <c r="V36" s="169">
        <f ca="1">IF(C36="",NA(),MATCH($B36&amp;$C36,'Smelter Look-up'!$J:$J,0))</f>
        <v>154</v>
      </c>
      <c r="X36" s="170">
        <f t="shared" ca="1" si="4"/>
        <v>0</v>
      </c>
      <c r="AB36" s="314" t="str">
        <f t="shared" ca="1" si="5"/>
        <v>Cobalt</v>
      </c>
    </row>
    <row r="37" spans="1:28" s="170" customFormat="1" ht="23.5" customHeight="1">
      <c r="A37" s="155" t="s">
        <v>304</v>
      </c>
      <c r="B37" s="304" t="str">
        <f ca="1">IF(LEN(A37)=0,"",INDEX('Smelter Look-up'!$A:$A,MATCH($A37,'Smelter Look-up'!$E:$E,0)))</f>
        <v>Cobalt</v>
      </c>
      <c r="C37" s="152" t="str">
        <f ca="1">IF(LEN(A37)=0,"",INDEX('Smelter Look-up'!$C:$C,MATCH($A37,'Smelter Look-up'!$E:$E,0)))</f>
        <v>Zhejiang Greatpower Cobalt Materials Co., Ltd.</v>
      </c>
      <c r="D37" s="149"/>
      <c r="E37" s="149" t="str">
        <f ca="1">IF(ISERROR($V37),"",OFFSET('Smelter Look-up'!$D$4,$V37-4,0)&amp;"")</f>
        <v>CHINA</v>
      </c>
      <c r="F37" s="149" t="str">
        <f ca="1">IF(ISERROR($V37),"",OFFSET('Smelter Look-up'!$E$4,$V37-4,0))</f>
        <v>CID003526</v>
      </c>
      <c r="G37" s="149" t="str">
        <f ca="1">IF(C37=$X$4,"Enter smelter details",IF(ISERROR($V37),"",OFFSET('Smelter Look-up'!$F$4,$V37-4,0)))</f>
        <v>RMI</v>
      </c>
      <c r="H37" s="206">
        <f ca="1">IF(ISERROR($V37),"",OFFSET('Smelter Look-up'!$G$4,$V37-4,0))</f>
        <v>0</v>
      </c>
      <c r="I37" s="207" t="str">
        <f ca="1">IF(ISERROR($V37),"",OFFSET('Smelter Look-up'!$H$4,$V37-4,0))</f>
        <v>Shaoxing</v>
      </c>
      <c r="J37" s="207" t="str">
        <f ca="1">IF(ISERROR($V37),"",OFFSET('Smelter Look-up'!$I$4,$V37-4,0))</f>
        <v>Zhejiang Sheng</v>
      </c>
      <c r="K37" s="150"/>
      <c r="L37" s="150"/>
      <c r="M37" s="150"/>
      <c r="N37" s="150"/>
      <c r="O37" s="150"/>
      <c r="P37" s="209"/>
      <c r="Q37" s="151"/>
      <c r="R37" s="149" t="str">
        <f ca="1">IF(ISERROR($V37),"",OFFSET('Smelter Look-up'!$C$4,$V37-4,0)&amp;"")</f>
        <v>Zhejiang Greatpower Cobalt Materials Co., Ltd.</v>
      </c>
      <c r="S37" s="155" t="str">
        <f t="shared" ca="1" si="3"/>
        <v>CN</v>
      </c>
      <c r="T37" s="155" t="str">
        <f ca="1">IF(B37="","",IF(ISERROR(MATCH($J37,SorP!$B$1:$B$6226,0)),"",INDIRECT("'SorP'!$A$"&amp;MATCH($S37&amp;$J37,SorP!C:C,0))))</f>
        <v>CN-ZJ</v>
      </c>
      <c r="U37" s="168"/>
      <c r="V37" s="169">
        <f ca="1">IF(C37="",NA(),MATCH($B37&amp;$C37,'Smelter Look-up'!$J:$J,0))</f>
        <v>167</v>
      </c>
      <c r="X37" s="170">
        <f t="shared" ca="1" si="4"/>
        <v>0</v>
      </c>
      <c r="AB37" s="314" t="str">
        <f t="shared" ca="1" si="5"/>
        <v>Cobalt</v>
      </c>
    </row>
    <row r="38" spans="1:28" s="170" customFormat="1" ht="23.5" customHeight="1">
      <c r="A38" s="155" t="s">
        <v>212</v>
      </c>
      <c r="B38" s="304" t="str">
        <f ca="1">IF(LEN(A38)=0,"",INDEX('Smelter Look-up'!$A:$A,MATCH($A38,'Smelter Look-up'!$E:$E,0)))</f>
        <v>Cobalt</v>
      </c>
      <c r="C38" s="152" t="str">
        <f ca="1">IF(LEN(A38)=0,"",INDEX('Smelter Look-up'!$C:$C,MATCH($A38,'Smelter Look-up'!$E:$E,0)))</f>
        <v>Mechema Taiwan Plant 2</v>
      </c>
      <c r="D38" s="149"/>
      <c r="E38" s="149" t="str">
        <f ca="1">IF(ISERROR($V38),"",OFFSET('Smelter Look-up'!$D$4,$V38-4,0)&amp;"")</f>
        <v>TAIWAN, PROVINCE OF CHINA</v>
      </c>
      <c r="F38" s="149" t="str">
        <f ca="1">IF(ISERROR($V38),"",OFFSET('Smelter Look-up'!$E$4,$V38-4,0))</f>
        <v>CID003534</v>
      </c>
      <c r="G38" s="149" t="str">
        <f ca="1">IF(C38=$X$4,"Enter smelter details",IF(ISERROR($V38),"",OFFSET('Smelter Look-up'!$F$4,$V38-4,0)))</f>
        <v>RMI</v>
      </c>
      <c r="H38" s="206">
        <f ca="1">IF(ISERROR($V38),"",OFFSET('Smelter Look-up'!$G$4,$V38-4,0))</f>
        <v>0</v>
      </c>
      <c r="I38" s="207" t="str">
        <f ca="1">IF(ISERROR($V38),"",OFFSET('Smelter Look-up'!$H$4,$V38-4,0))</f>
        <v>Taoyuan</v>
      </c>
      <c r="J38" s="207" t="str">
        <f ca="1">IF(ISERROR($V38),"",OFFSET('Smelter Look-up'!$I$4,$V38-4,0))</f>
        <v>Taoyuan</v>
      </c>
      <c r="K38" s="150"/>
      <c r="L38" s="150"/>
      <c r="M38" s="150"/>
      <c r="N38" s="150"/>
      <c r="O38" s="150"/>
      <c r="P38" s="209"/>
      <c r="Q38" s="151"/>
      <c r="R38" s="149" t="str">
        <f ca="1">IF(ISERROR($V38),"",OFFSET('Smelter Look-up'!$C$4,$V38-4,0)&amp;"")</f>
        <v>Mechema Taiwan Plant 2</v>
      </c>
      <c r="S38" s="155" t="str">
        <f t="shared" ca="1" si="3"/>
        <v>TW</v>
      </c>
      <c r="T38" s="155" t="str">
        <f ca="1">IF(B38="","",IF(ISERROR(MATCH($J38,SorP!$B$1:$B$6226,0)),"",INDIRECT("'SorP'!$A$"&amp;MATCH($S38&amp;$J38,SorP!C:C,0))))</f>
        <v>TW-TAO</v>
      </c>
      <c r="U38" s="168"/>
      <c r="V38" s="169">
        <f ca="1">IF(C38="",NA(),MATCH($B38&amp;$C38,'Smelter Look-up'!$J:$J,0))</f>
        <v>100</v>
      </c>
      <c r="X38" s="170">
        <f t="shared" ca="1" si="4"/>
        <v>0</v>
      </c>
      <c r="AB38" s="314" t="str">
        <f t="shared" ca="1" si="5"/>
        <v>Cobalt</v>
      </c>
    </row>
    <row r="39" spans="1:28" s="170" customFormat="1" ht="23.5" customHeight="1">
      <c r="A39" s="155" t="s">
        <v>134</v>
      </c>
      <c r="B39" s="304" t="str">
        <f ca="1">IF(LEN(A39)=0,"",INDEX('Smelter Look-up'!$A:$A,MATCH($A39,'Smelter Look-up'!$E:$E,0)))</f>
        <v>Cobalt</v>
      </c>
      <c r="C39" s="152" t="str">
        <f ca="1">IF(LEN(A39)=0,"",INDEX('Smelter Look-up'!$C:$C,MATCH($A39,'Smelter Look-up'!$E:$E,0)))</f>
        <v>Harima Refinery, Sumitomo Metal Mining</v>
      </c>
      <c r="D39" s="149"/>
      <c r="E39" s="149" t="str">
        <f ca="1">IF(ISERROR($V39),"",OFFSET('Smelter Look-up'!$D$4,$V39-4,0)&amp;"")</f>
        <v>JAPAN</v>
      </c>
      <c r="F39" s="149" t="str">
        <f ca="1">IF(ISERROR($V39),"",OFFSET('Smelter Look-up'!$E$4,$V39-4,0))</f>
        <v>CID003577</v>
      </c>
      <c r="G39" s="149" t="str">
        <f ca="1">IF(C39=$X$4,"Enter smelter details",IF(ISERROR($V39),"",OFFSET('Smelter Look-up'!$F$4,$V39-4,0)))</f>
        <v>RMI</v>
      </c>
      <c r="H39" s="206">
        <f ca="1">IF(ISERROR($V39),"",OFFSET('Smelter Look-up'!$G$4,$V39-4,0))</f>
        <v>0</v>
      </c>
      <c r="I39" s="207" t="str">
        <f ca="1">IF(ISERROR($V39),"",OFFSET('Smelter Look-up'!$H$4,$V39-4,0))</f>
        <v>Kako-gun</v>
      </c>
      <c r="J39" s="207" t="str">
        <f ca="1">IF(ISERROR($V39),"",OFFSET('Smelter Look-up'!$I$4,$V39-4,0))</f>
        <v>Hyogo</v>
      </c>
      <c r="K39" s="150"/>
      <c r="L39" s="150"/>
      <c r="M39" s="150"/>
      <c r="N39" s="150"/>
      <c r="O39" s="150"/>
      <c r="P39" s="209"/>
      <c r="Q39" s="151"/>
      <c r="R39" s="149" t="str">
        <f ca="1">IF(ISERROR($V39),"",OFFSET('Smelter Look-up'!$C$4,$V39-4,0)&amp;"")</f>
        <v>Harima Refinery, Sumitomo Metal Mining</v>
      </c>
      <c r="S39" s="155" t="str">
        <f t="shared" ca="1" si="3"/>
        <v>JP</v>
      </c>
      <c r="T39" s="155" t="str">
        <f ca="1">IF(B39="","",IF(ISERROR(MATCH($J39,SorP!$B$1:$B$6226,0)),"",INDIRECT("'SorP'!$A$"&amp;MATCH($S39&amp;$J39,SorP!C:C,0))))</f>
        <v>JP-28</v>
      </c>
      <c r="U39" s="168"/>
      <c r="V39" s="169">
        <f ca="1">IF(C39="",NA(),MATCH($B39&amp;$C39,'Smelter Look-up'!$J:$J,0))</f>
        <v>46</v>
      </c>
      <c r="X39" s="170">
        <f t="shared" ca="1" si="4"/>
        <v>0</v>
      </c>
      <c r="AB39" s="314" t="str">
        <f t="shared" ca="1" si="5"/>
        <v>Cobalt</v>
      </c>
    </row>
    <row r="40" spans="1:28" s="170" customFormat="1" ht="23.5" customHeight="1">
      <c r="A40" s="155" t="s">
        <v>282</v>
      </c>
      <c r="B40" s="304" t="str">
        <f ca="1">IF(LEN(A40)=0,"",INDEX('Smelter Look-up'!$A:$A,MATCH($A40,'Smelter Look-up'!$E:$E,0)))</f>
        <v>Cobalt</v>
      </c>
      <c r="C40" s="152" t="str">
        <f ca="1">IF(LEN(A40)=0,"",INDEX('Smelter Look-up'!$C:$C,MATCH($A40,'Smelter Look-up'!$E:$E,0)))</f>
        <v>Vale - Long Harbour Processing Plant (LHPP)</v>
      </c>
      <c r="D40" s="149"/>
      <c r="E40" s="149" t="str">
        <f ca="1">IF(ISERROR($V40),"",OFFSET('Smelter Look-up'!$D$4,$V40-4,0)&amp;"")</f>
        <v>CANADA</v>
      </c>
      <c r="F40" s="149" t="str">
        <f ca="1">IF(ISERROR($V40),"",OFFSET('Smelter Look-up'!$E$4,$V40-4,0))</f>
        <v>CID003584</v>
      </c>
      <c r="G40" s="149" t="str">
        <f ca="1">IF(C40=$X$4,"Enter smelter details",IF(ISERROR($V40),"",OFFSET('Smelter Look-up'!$F$4,$V40-4,0)))</f>
        <v>RMI</v>
      </c>
      <c r="H40" s="206">
        <f ca="1">IF(ISERROR($V40),"",OFFSET('Smelter Look-up'!$G$4,$V40-4,0))</f>
        <v>0</v>
      </c>
      <c r="I40" s="207" t="str">
        <f ca="1">IF(ISERROR($V40),"",OFFSET('Smelter Look-up'!$H$4,$V40-4,0))</f>
        <v>Long Harbour</v>
      </c>
      <c r="J40" s="207" t="str">
        <f ca="1">IF(ISERROR($V40),"",OFFSET('Smelter Look-up'!$I$4,$V40-4,0))</f>
        <v>Newfoundland and Labrador</v>
      </c>
      <c r="K40" s="150"/>
      <c r="L40" s="150"/>
      <c r="M40" s="150"/>
      <c r="N40" s="150"/>
      <c r="O40" s="150"/>
      <c r="P40" s="209"/>
      <c r="Q40" s="151"/>
      <c r="R40" s="149" t="str">
        <f ca="1">IF(ISERROR($V40),"",OFFSET('Smelter Look-up'!$C$4,$V40-4,0)&amp;"")</f>
        <v>Vale - Long Harbour Processing Plant (LHPP)</v>
      </c>
      <c r="S40" s="155" t="str">
        <f t="shared" ca="1" si="3"/>
        <v>CA</v>
      </c>
      <c r="T40" s="155" t="str">
        <f ca="1">IF(B40="","",IF(ISERROR(MATCH($J40,SorP!$B$1:$B$6226,0)),"",INDIRECT("'SorP'!$A$"&amp;MATCH($S40&amp;$J40,SorP!C:C,0))))</f>
        <v>CA-NL</v>
      </c>
      <c r="U40" s="168"/>
      <c r="V40" s="169">
        <f ca="1">IF(C40="",NA(),MATCH($B40&amp;$C40,'Smelter Look-up'!$J:$J,0))</f>
        <v>155</v>
      </c>
      <c r="X40" s="170">
        <f t="shared" ca="1" si="4"/>
        <v>0</v>
      </c>
      <c r="AB40" s="314" t="str">
        <f t="shared" ca="1" si="5"/>
        <v>Cobalt</v>
      </c>
    </row>
    <row r="41" spans="1:28" s="170" customFormat="1" ht="23.5" customHeight="1">
      <c r="A41" s="155" t="s">
        <v>12201</v>
      </c>
      <c r="B41" s="304" t="str">
        <f ca="1">IF(LEN(A41)=0,"",INDEX('Smelter Look-up'!$A:$A,MATCH($A41,'Smelter Look-up'!$E:$E,0)))</f>
        <v>Cobalt</v>
      </c>
      <c r="C41" s="152" t="str">
        <f ca="1">IF(LEN(A41)=0,"",INDEX('Smelter Look-up'!$C:$C,MATCH($A41,'Smelter Look-up'!$E:$E,0)))</f>
        <v>Kisanfu Mining (Kimin)</v>
      </c>
      <c r="D41" s="149"/>
      <c r="E41" s="149" t="str">
        <f ca="1">IF(ISERROR($V41),"",OFFSET('Smelter Look-up'!$D$4,$V41-4,0)&amp;"")</f>
        <v>CONGO, DEMOCRATIC REPUBLIC OF THE</v>
      </c>
      <c r="F41" s="149" t="str">
        <f ca="1">IF(ISERROR($V41),"",OFFSET('Smelter Look-up'!$E$4,$V41-4,0))</f>
        <v>CID003587</v>
      </c>
      <c r="G41" s="149" t="str">
        <f ca="1">IF(C41=$X$4,"Enter smelter details",IF(ISERROR($V41),"",OFFSET('Smelter Look-up'!$F$4,$V41-4,0)))</f>
        <v>RMI</v>
      </c>
      <c r="H41" s="206">
        <f ca="1">IF(ISERROR($V41),"",OFFSET('Smelter Look-up'!$G$4,$V41-4,0))</f>
        <v>0</v>
      </c>
      <c r="I41" s="207" t="str">
        <f ca="1">IF(ISERROR($V41),"",OFFSET('Smelter Look-up'!$H$4,$V41-4,0))</f>
        <v>Kolwezi</v>
      </c>
      <c r="J41" s="207" t="str">
        <f ca="1">IF(ISERROR($V41),"",OFFSET('Smelter Look-up'!$I$4,$V41-4,0))</f>
        <v>Lualaba</v>
      </c>
      <c r="K41" s="150"/>
      <c r="L41" s="150"/>
      <c r="M41" s="150"/>
      <c r="N41" s="150"/>
      <c r="O41" s="150"/>
      <c r="P41" s="209"/>
      <c r="Q41" s="151"/>
      <c r="R41" s="149" t="str">
        <f ca="1">IF(ISERROR($V41),"",OFFSET('Smelter Look-up'!$C$4,$V41-4,0)&amp;"")</f>
        <v>Kisanfu Mining (Kimin)</v>
      </c>
      <c r="S41" s="155" t="str">
        <f t="shared" ca="1" si="3"/>
        <v>CD</v>
      </c>
      <c r="T41" s="155" t="str">
        <f ca="1">IF(B41="","",IF(ISERROR(MATCH($J41,SorP!$B$1:$B$6226,0)),"",INDIRECT("'SorP'!$A$"&amp;MATCH($S41&amp;$J41,SorP!C:C,0))))</f>
        <v>CD-LU</v>
      </c>
      <c r="U41" s="168"/>
      <c r="V41" s="169">
        <f ca="1">IF(C41="",NA(),MATCH($B41&amp;$C41,'Smelter Look-up'!$J:$J,0))</f>
        <v>81</v>
      </c>
      <c r="X41" s="170">
        <f t="shared" ca="1" si="4"/>
        <v>0</v>
      </c>
      <c r="AB41" s="314" t="str">
        <f t="shared" ca="1" si="5"/>
        <v>Cobalt</v>
      </c>
    </row>
    <row r="42" spans="1:28" s="170" customFormat="1" ht="23.5" customHeight="1">
      <c r="A42" s="155" t="s">
        <v>128</v>
      </c>
      <c r="B42" s="304" t="str">
        <f ca="1">IF(LEN(A42)=0,"",INDEX('Smelter Look-up'!$A:$A,MATCH($A42,'Smelter Look-up'!$E:$E,0)))</f>
        <v>Cobalt</v>
      </c>
      <c r="C42" s="152" t="str">
        <f ca="1">IF(LEN(A42)=0,"",INDEX('Smelter Look-up'!$C:$C,MATCH($A42,'Smelter Look-up'!$E:$E,0)))</f>
        <v>Guizhou CNGR Resource Recycling Industry Development Co., Ltd.</v>
      </c>
      <c r="D42" s="149"/>
      <c r="E42" s="149" t="str">
        <f ca="1">IF(ISERROR($V42),"",OFFSET('Smelter Look-up'!$D$4,$V42-4,0)&amp;"")</f>
        <v>CHINA</v>
      </c>
      <c r="F42" s="149" t="str">
        <f ca="1">IF(ISERROR($V42),"",OFFSET('Smelter Look-up'!$E$4,$V42-4,0))</f>
        <v>CID003610</v>
      </c>
      <c r="G42" s="149" t="str">
        <f ca="1">IF(C42=$X$4,"Enter smelter details",IF(ISERROR($V42),"",OFFSET('Smelter Look-up'!$F$4,$V42-4,0)))</f>
        <v>RMI</v>
      </c>
      <c r="H42" s="206">
        <f ca="1">IF(ISERROR($V42),"",OFFSET('Smelter Look-up'!$G$4,$V42-4,0))</f>
        <v>0</v>
      </c>
      <c r="I42" s="207" t="str">
        <f ca="1">IF(ISERROR($V42),"",OFFSET('Smelter Look-up'!$H$4,$V42-4,0))</f>
        <v>Tongren</v>
      </c>
      <c r="J42" s="207" t="str">
        <f ca="1">IF(ISERROR($V42),"",OFFSET('Smelter Look-up'!$I$4,$V42-4,0))</f>
        <v>Guizhou Sheng</v>
      </c>
      <c r="K42" s="150"/>
      <c r="L42" s="150"/>
      <c r="M42" s="150"/>
      <c r="N42" s="150"/>
      <c r="O42" s="150"/>
      <c r="P42" s="209"/>
      <c r="Q42" s="151"/>
      <c r="R42" s="149" t="str">
        <f ca="1">IF(ISERROR($V42),"",OFFSET('Smelter Look-up'!$C$4,$V42-4,0)&amp;"")</f>
        <v>Guizhou CNGR Resource Recycling Industry Development Co., Ltd.</v>
      </c>
      <c r="S42" s="155" t="str">
        <f t="shared" ca="1" si="3"/>
        <v>CN</v>
      </c>
      <c r="T42" s="155" t="str">
        <f ca="1">IF(B42="","",IF(ISERROR(MATCH($J42,SorP!$B$1:$B$6226,0)),"",INDIRECT("'SorP'!$A$"&amp;MATCH($S42&amp;$J42,SorP!C:C,0))))</f>
        <v>CN-GZ</v>
      </c>
      <c r="U42" s="168"/>
      <c r="V42" s="169">
        <f ca="1">IF(C42="",NA(),MATCH($B42&amp;$C42,'Smelter Look-up'!$J:$J,0))</f>
        <v>43</v>
      </c>
      <c r="X42" s="170">
        <f t="shared" ca="1" si="4"/>
        <v>0</v>
      </c>
      <c r="AB42" s="314" t="str">
        <f t="shared" ca="1" si="5"/>
        <v>Cobalt</v>
      </c>
    </row>
    <row r="43" spans="1:28" s="170" customFormat="1" ht="23.5" customHeight="1">
      <c r="A43" s="155" t="s">
        <v>12044</v>
      </c>
      <c r="B43" s="304" t="str">
        <f ca="1">IF(LEN(A43)=0,"",INDEX('Smelter Look-up'!$A:$A,MATCH($A43,'Smelter Look-up'!$E:$E,0)))</f>
        <v>Cobalt</v>
      </c>
      <c r="C43" s="152" t="str">
        <f ca="1">IF(LEN(A43)=0,"",INDEX('Smelter Look-up'!$C:$C,MATCH($A43,'Smelter Look-up'!$E:$E,0)))</f>
        <v>Anhui Hanrui New Material Co., Ltd.</v>
      </c>
      <c r="D43" s="149"/>
      <c r="E43" s="149" t="str">
        <f ca="1">IF(ISERROR($V43),"",OFFSET('Smelter Look-up'!$D$4,$V43-4,0)&amp;"")</f>
        <v>CHINA</v>
      </c>
      <c r="F43" s="149" t="str">
        <f ca="1">IF(ISERROR($V43),"",OFFSET('Smelter Look-up'!$E$4,$V43-4,0))</f>
        <v>CID003927</v>
      </c>
      <c r="G43" s="149" t="str">
        <f ca="1">IF(C43=$X$4,"Enter smelter details",IF(ISERROR($V43),"",OFFSET('Smelter Look-up'!$F$4,$V43-4,0)))</f>
        <v>RMI</v>
      </c>
      <c r="H43" s="206">
        <f ca="1">IF(ISERROR($V43),"",OFFSET('Smelter Look-up'!$G$4,$V43-4,0))</f>
        <v>0</v>
      </c>
      <c r="I43" s="207" t="str">
        <f ca="1">IF(ISERROR($V43),"",OFFSET('Smelter Look-up'!$H$4,$V43-4,0))</f>
        <v>Chuzhou</v>
      </c>
      <c r="J43" s="207" t="str">
        <f ca="1">IF(ISERROR($V43),"",OFFSET('Smelter Look-up'!$I$4,$V43-4,0))</f>
        <v>Anhui Sheng</v>
      </c>
      <c r="K43" s="150"/>
      <c r="L43" s="150"/>
      <c r="M43" s="150"/>
      <c r="N43" s="150"/>
      <c r="O43" s="150"/>
      <c r="P43" s="209"/>
      <c r="Q43" s="151"/>
      <c r="R43" s="149" t="str">
        <f ca="1">IF(ISERROR($V43),"",OFFSET('Smelter Look-up'!$C$4,$V43-4,0)&amp;"")</f>
        <v>Anhui Hanrui New Material Co., Ltd.</v>
      </c>
      <c r="S43" s="155" t="str">
        <f t="shared" ca="1" si="3"/>
        <v>CN</v>
      </c>
      <c r="T43" s="155" t="str">
        <f ca="1">IF(B43="","",IF(ISERROR(MATCH($J43,SorP!$B$1:$B$6226,0)),"",INDIRECT("'SorP'!$A$"&amp;MATCH($S43&amp;$J43,SorP!C:C,0))))</f>
        <v>CN-AH</v>
      </c>
      <c r="U43" s="168"/>
      <c r="V43" s="169">
        <f ca="1">IF(C43="",NA(),MATCH($B43&amp;$C43,'Smelter Look-up'!$J:$J,0))</f>
        <v>5</v>
      </c>
      <c r="X43" s="170">
        <f t="shared" ca="1" si="4"/>
        <v>0</v>
      </c>
      <c r="AB43" s="314" t="str">
        <f t="shared" ca="1" si="5"/>
        <v>Cobalt</v>
      </c>
    </row>
    <row r="44" spans="1:28" s="170" customFormat="1" ht="23.5" customHeight="1">
      <c r="A44" s="155" t="s">
        <v>12046</v>
      </c>
      <c r="B44" s="304" t="str">
        <f ca="1">IF(LEN(A44)=0,"",INDEX('Smelter Look-up'!$A:$A,MATCH($A44,'Smelter Look-up'!$E:$E,0)))</f>
        <v>Cobalt</v>
      </c>
      <c r="C44" s="152" t="str">
        <f ca="1">IF(LEN(A44)=0,"",INDEX('Smelter Look-up'!$C:$C,MATCH($A44,'Smelter Look-up'!$E:$E,0)))</f>
        <v>Fujian Evergreen New Energy Technology Co.</v>
      </c>
      <c r="D44" s="149"/>
      <c r="E44" s="149" t="str">
        <f ca="1">IF(ISERROR($V44),"",OFFSET('Smelter Look-up'!$D$4,$V44-4,0)&amp;"")</f>
        <v>CHINA</v>
      </c>
      <c r="F44" s="149" t="str">
        <f ca="1">IF(ISERROR($V44),"",OFFSET('Smelter Look-up'!$E$4,$V44-4,0))</f>
        <v>CID003974</v>
      </c>
      <c r="G44" s="149" t="str">
        <f ca="1">IF(C44=$X$4,"Enter smelter details",IF(ISERROR($V44),"",OFFSET('Smelter Look-up'!$F$4,$V44-4,0)))</f>
        <v>RMI</v>
      </c>
      <c r="H44" s="206">
        <f ca="1">IF(ISERROR($V44),"",OFFSET('Smelter Look-up'!$G$4,$V44-4,0))</f>
        <v>0</v>
      </c>
      <c r="I44" s="207" t="str">
        <f ca="1">IF(ISERROR($V44),"",OFFSET('Smelter Look-up'!$H$4,$V44-4,0))</f>
        <v>Longyan City</v>
      </c>
      <c r="J44" s="207" t="str">
        <f ca="1">IF(ISERROR($V44),"",OFFSET('Smelter Look-up'!$I$4,$V44-4,0))</f>
        <v>Fujian Sheng</v>
      </c>
      <c r="K44" s="150"/>
      <c r="L44" s="150"/>
      <c r="M44" s="150"/>
      <c r="N44" s="150"/>
      <c r="O44" s="150"/>
      <c r="P44" s="209"/>
      <c r="Q44" s="151"/>
      <c r="R44" s="149" t="str">
        <f ca="1">IF(ISERROR($V44),"",OFFSET('Smelter Look-up'!$C$4,$V44-4,0)&amp;"")</f>
        <v>Fujian Evergreen New Energy Technology Co.</v>
      </c>
      <c r="S44" s="155" t="str">
        <f t="shared" ca="1" si="3"/>
        <v>CN</v>
      </c>
      <c r="T44" s="155" t="str">
        <f ca="1">IF(B44="","",IF(ISERROR(MATCH($J44,SorP!$B$1:$B$6226,0)),"",INDIRECT("'SorP'!$A$"&amp;MATCH($S44&amp;$J44,SorP!C:C,0))))</f>
        <v>CN-FJ</v>
      </c>
      <c r="U44" s="168"/>
      <c r="V44" s="169">
        <f ca="1">IF(C44="",NA(),MATCH($B44&amp;$C44,'Smelter Look-up'!$J:$J,0))</f>
        <v>30</v>
      </c>
      <c r="X44" s="170">
        <f t="shared" ca="1" si="4"/>
        <v>0</v>
      </c>
      <c r="AB44" s="314" t="str">
        <f t="shared" ca="1" si="5"/>
        <v>Cobalt</v>
      </c>
    </row>
    <row r="45" spans="1:28" s="170" customFormat="1" ht="23.5" customHeight="1">
      <c r="A45" s="155" t="s">
        <v>12051</v>
      </c>
      <c r="B45" s="304" t="str">
        <f ca="1">IF(LEN(A45)=0,"",INDEX('Smelter Look-up'!$A:$A,MATCH($A45,'Smelter Look-up'!$E:$E,0)))</f>
        <v>Cobalt</v>
      </c>
      <c r="C45" s="152" t="str">
        <f ca="1">IF(LEN(A45)=0,"",INDEX('Smelter Look-up'!$C:$C,MATCH($A45,'Smelter Look-up'!$E:$E,0)))</f>
        <v>Jiangxi Miracle Golden Tiger Cobalt Co. Ltd.</v>
      </c>
      <c r="D45" s="149"/>
      <c r="E45" s="149" t="str">
        <f ca="1">IF(ISERROR($V45),"",OFFSET('Smelter Look-up'!$D$4,$V45-4,0)&amp;"")</f>
        <v>CHINA</v>
      </c>
      <c r="F45" s="149" t="str">
        <f ca="1">IF(ISERROR($V45),"",OFFSET('Smelter Look-up'!$E$4,$V45-4,0))</f>
        <v>CID004003</v>
      </c>
      <c r="G45" s="149" t="str">
        <f ca="1">IF(C45=$X$4,"Enter smelter details",IF(ISERROR($V45),"",OFFSET('Smelter Look-up'!$F$4,$V45-4,0)))</f>
        <v>RMI</v>
      </c>
      <c r="H45" s="206">
        <f ca="1">IF(ISERROR($V45),"",OFFSET('Smelter Look-up'!$G$4,$V45-4,0))</f>
        <v>0</v>
      </c>
      <c r="I45" s="207" t="str">
        <f ca="1">IF(ISERROR($V45),"",OFFSET('Smelter Look-up'!$H$4,$V45-4,0))</f>
        <v>Ganzhou City</v>
      </c>
      <c r="J45" s="207" t="str">
        <f ca="1">IF(ISERROR($V45),"",OFFSET('Smelter Look-up'!$I$4,$V45-4,0))</f>
        <v>Jiangxi Sheng</v>
      </c>
      <c r="K45" s="150"/>
      <c r="L45" s="150"/>
      <c r="M45" s="150"/>
      <c r="N45" s="150"/>
      <c r="O45" s="150"/>
      <c r="P45" s="209"/>
      <c r="Q45" s="151"/>
      <c r="R45" s="149" t="str">
        <f ca="1">IF(ISERROR($V45),"",OFFSET('Smelter Look-up'!$C$4,$V45-4,0)&amp;"")</f>
        <v>Jiangxi Miracle Golden Tiger Cobalt Co. Ltd.</v>
      </c>
      <c r="S45" s="155" t="str">
        <f t="shared" ca="1" si="3"/>
        <v>CN</v>
      </c>
      <c r="T45" s="155" t="str">
        <f ca="1">IF(B45="","",IF(ISERROR(MATCH($J45,SorP!$B$1:$B$6226,0)),"",INDIRECT("'SorP'!$A$"&amp;MATCH($S45&amp;$J45,SorP!C:C,0))))</f>
        <v>CN-JX</v>
      </c>
      <c r="U45" s="168"/>
      <c r="V45" s="169">
        <f ca="1">IF(C45="",NA(),MATCH($B45&amp;$C45,'Smelter Look-up'!$J:$J,0))</f>
        <v>70</v>
      </c>
      <c r="X45" s="170">
        <f t="shared" ca="1" si="4"/>
        <v>0</v>
      </c>
      <c r="AB45" s="314" t="str">
        <f t="shared" ca="1" si="5"/>
        <v>Cobalt</v>
      </c>
    </row>
    <row r="46" spans="1:28" s="170" customFormat="1" ht="23.5" customHeight="1">
      <c r="A46" s="155" t="s">
        <v>12196</v>
      </c>
      <c r="B46" s="304" t="str">
        <f ca="1">IF(LEN(A46)=0,"",INDEX('Smelter Look-up'!$A:$A,MATCH($A46,'Smelter Look-up'!$E:$E,0)))</f>
        <v>Cobalt</v>
      </c>
      <c r="C46" s="152" t="str">
        <f ca="1">IF(LEN(A46)=0,"",INDEX('Smelter Look-up'!$C:$C,MATCH($A46,'Smelter Look-up'!$E:$E,0)))</f>
        <v>Eti Bakir A.S</v>
      </c>
      <c r="D46" s="149"/>
      <c r="E46" s="149" t="str">
        <f ca="1">IF(ISERROR($V46),"",OFFSET('Smelter Look-up'!$D$4,$V46-4,0)&amp;"")</f>
        <v>TURKEY</v>
      </c>
      <c r="F46" s="149" t="str">
        <f ca="1">IF(ISERROR($V46),"",OFFSET('Smelter Look-up'!$E$4,$V46-4,0))</f>
        <v>CID004057</v>
      </c>
      <c r="G46" s="149" t="str">
        <f ca="1">IF(C46=$X$4,"Enter smelter details",IF(ISERROR($V46),"",OFFSET('Smelter Look-up'!$F$4,$V46-4,0)))</f>
        <v>RMI</v>
      </c>
      <c r="H46" s="206">
        <f ca="1">IF(ISERROR($V46),"",OFFSET('Smelter Look-up'!$G$4,$V46-4,0))</f>
        <v>0</v>
      </c>
      <c r="I46" s="207" t="str">
        <f ca="1">IF(ISERROR($V46),"",OFFSET('Smelter Look-up'!$H$4,$V46-4,0))</f>
        <v>Mardin</v>
      </c>
      <c r="J46" s="207" t="str">
        <f ca="1">IF(ISERROR($V46),"",OFFSET('Smelter Look-up'!$I$4,$V46-4,0))</f>
        <v>Mardin</v>
      </c>
      <c r="K46" s="150"/>
      <c r="L46" s="150"/>
      <c r="M46" s="150"/>
      <c r="N46" s="150"/>
      <c r="O46" s="150"/>
      <c r="P46" s="209"/>
      <c r="Q46" s="151"/>
      <c r="R46" s="149" t="str">
        <f ca="1">IF(ISERROR($V46),"",OFFSET('Smelter Look-up'!$C$4,$V46-4,0)&amp;"")</f>
        <v>Eti Bakir A.S</v>
      </c>
      <c r="S46" s="155" t="str">
        <f t="shared" ca="1" si="3"/>
        <v>TR</v>
      </c>
      <c r="T46" s="155" t="str">
        <f ca="1">IF(B46="","",IF(ISERROR(MATCH($J46,SorP!$B$1:$B$6226,0)),"",INDIRECT("'SorP'!$A$"&amp;MATCH($S46&amp;$J46,SorP!C:C,0))))</f>
        <v>TR-47</v>
      </c>
      <c r="U46" s="168"/>
      <c r="V46" s="169">
        <f ca="1">IF(C46="",NA(),MATCH($B46&amp;$C46,'Smelter Look-up'!$J:$J,0))</f>
        <v>23</v>
      </c>
      <c r="X46" s="170">
        <f t="shared" ca="1" si="4"/>
        <v>0</v>
      </c>
      <c r="AB46" s="314" t="str">
        <f t="shared" ca="1" si="5"/>
        <v>Cobalt</v>
      </c>
    </row>
    <row r="47" spans="1:28" s="170" customFormat="1" ht="23.5" customHeight="1">
      <c r="A47" s="155" t="s">
        <v>12203</v>
      </c>
      <c r="B47" s="304" t="str">
        <f ca="1">IF(LEN(A47)=0,"",INDEX('Smelter Look-up'!$A:$A,MATCH($A47,'Smelter Look-up'!$E:$E,0)))</f>
        <v>Cobalt</v>
      </c>
      <c r="C47" s="152" t="str">
        <f ca="1">IF(LEN(A47)=0,"",INDEX('Smelter Look-up'!$C:$C,MATCH($A47,'Smelter Look-up'!$E:$E,0)))</f>
        <v>Lianyou Resources Co., Ltd.</v>
      </c>
      <c r="D47" s="149"/>
      <c r="E47" s="149" t="str">
        <f ca="1">IF(ISERROR($V47),"",OFFSET('Smelter Look-up'!$D$4,$V47-4,0)&amp;"")</f>
        <v>TAIWAN, PROVINCE OF CHINA</v>
      </c>
      <c r="F47" s="149" t="str">
        <f ca="1">IF(ISERROR($V47),"",OFFSET('Smelter Look-up'!$E$4,$V47-4,0))</f>
        <v>CID004393</v>
      </c>
      <c r="G47" s="149" t="str">
        <f ca="1">IF(C47=$X$4,"Enter smelter details",IF(ISERROR($V47),"",OFFSET('Smelter Look-up'!$F$4,$V47-4,0)))</f>
        <v>RMI</v>
      </c>
      <c r="H47" s="206">
        <f ca="1">IF(ISERROR($V47),"",OFFSET('Smelter Look-up'!$G$4,$V47-4,0))</f>
        <v>0</v>
      </c>
      <c r="I47" s="207" t="str">
        <f ca="1">IF(ISERROR($V47),"",OFFSET('Smelter Look-up'!$H$4,$V47-4,0))</f>
        <v>Wujie</v>
      </c>
      <c r="J47" s="207" t="str">
        <f ca="1">IF(ISERROR($V47),"",OFFSET('Smelter Look-up'!$I$4,$V47-4,0))</f>
        <v>Yilan</v>
      </c>
      <c r="K47" s="150"/>
      <c r="L47" s="150"/>
      <c r="M47" s="150"/>
      <c r="N47" s="150"/>
      <c r="O47" s="150"/>
      <c r="P47" s="209"/>
      <c r="Q47" s="151"/>
      <c r="R47" s="149" t="str">
        <f ca="1">IF(ISERROR($V47),"",OFFSET('Smelter Look-up'!$C$4,$V47-4,0)&amp;"")</f>
        <v>Lianyou Resources Co., Ltd.</v>
      </c>
      <c r="S47" s="155" t="str">
        <f t="shared" ca="1" si="3"/>
        <v>TW</v>
      </c>
      <c r="T47" s="155" t="str">
        <f ca="1">IF(B47="","",IF(ISERROR(MATCH($J47,SorP!$B$1:$B$6226,0)),"",INDIRECT("'SorP'!$A$"&amp;MATCH($S47&amp;$J47,SorP!C:C,0))))</f>
        <v>TW-ILA</v>
      </c>
      <c r="U47" s="168"/>
      <c r="V47" s="169">
        <f ca="1">IF(C47="",NA(),MATCH($B47&amp;$C47,'Smelter Look-up'!$J:$J,0))</f>
        <v>89</v>
      </c>
      <c r="X47" s="170">
        <f t="shared" ca="1" si="4"/>
        <v>0</v>
      </c>
      <c r="AB47" s="314" t="str">
        <f t="shared" ca="1" si="5"/>
        <v>Cobalt</v>
      </c>
    </row>
    <row r="48" spans="1:28" s="170" customFormat="1" ht="23.5" customHeight="1">
      <c r="A48" s="155" t="s">
        <v>12254</v>
      </c>
      <c r="B48" s="304" t="str">
        <f ca="1">IF(LEN(A48)=0,"",INDEX('Smelter Look-up'!$A:$A,MATCH($A48,'Smelter Look-up'!$E:$E,0)))</f>
        <v>Cobalt</v>
      </c>
      <c r="C48" s="152" t="str">
        <f ca="1">IF(LEN(A48)=0,"",INDEX('Smelter Look-up'!$C:$C,MATCH($A48,'Smelter Look-up'!$E:$E,0)))</f>
        <v>Impala Platinum - Base Metal Refinery (BMR)</v>
      </c>
      <c r="D48" s="149"/>
      <c r="E48" s="149" t="str">
        <f ca="1">IF(ISERROR($V48),"",OFFSET('Smelter Look-up'!$D$4,$V48-4,0)&amp;"")</f>
        <v>SOUTH AFRICA</v>
      </c>
      <c r="F48" s="149" t="str">
        <f ca="1">IF(ISERROR($V48),"",OFFSET('Smelter Look-up'!$E$4,$V48-4,0))</f>
        <v>CID004608</v>
      </c>
      <c r="G48" s="149" t="str">
        <f ca="1">IF(C48=$X$4,"Enter smelter details",IF(ISERROR($V48),"",OFFSET('Smelter Look-up'!$F$4,$V48-4,0)))</f>
        <v>RMI</v>
      </c>
      <c r="H48" s="206">
        <f ca="1">IF(ISERROR($V48),"",OFFSET('Smelter Look-up'!$G$4,$V48-4,0))</f>
        <v>0</v>
      </c>
      <c r="I48" s="207" t="str">
        <f ca="1">IF(ISERROR($V48),"",OFFSET('Smelter Look-up'!$H$4,$V48-4,0))</f>
        <v>Springs</v>
      </c>
      <c r="J48" s="207" t="str">
        <f ca="1">IF(ISERROR($V48),"",OFFSET('Smelter Look-up'!$I$4,$V48-4,0))</f>
        <v>Gauteng</v>
      </c>
      <c r="K48" s="150"/>
      <c r="L48" s="150"/>
      <c r="M48" s="150"/>
      <c r="N48" s="150"/>
      <c r="O48" s="150"/>
      <c r="P48" s="209"/>
      <c r="Q48" s="151"/>
      <c r="R48" s="149" t="str">
        <f ca="1">IF(ISERROR($V48),"",OFFSET('Smelter Look-up'!$C$4,$V48-4,0)&amp;"")</f>
        <v>Impala Platinum - Base Metal Refinery (BMR)</v>
      </c>
      <c r="S48" s="155" t="str">
        <f t="shared" ca="1" si="3"/>
        <v>ZA</v>
      </c>
      <c r="T48" s="155" t="str">
        <f ca="1">IF(B48="","",IF(ISERROR(MATCH($J48,SorP!$B$1:$B$6226,0)),"",INDIRECT("'SorP'!$A$"&amp;MATCH($S48&amp;$J48,SorP!C:C,0))))</f>
        <v>ZA-GP</v>
      </c>
      <c r="U48" s="168"/>
      <c r="V48" s="169">
        <f ca="1">IF(C48="",NA(),MATCH($B48&amp;$C48,'Smelter Look-up'!$J:$J,0))</f>
        <v>58</v>
      </c>
      <c r="X48" s="170">
        <f t="shared" ca="1" si="4"/>
        <v>0</v>
      </c>
      <c r="AB48" s="314" t="str">
        <f t="shared" ca="1" si="5"/>
        <v>Cobalt</v>
      </c>
    </row>
    <row r="49" spans="1:28" s="170" customFormat="1" ht="23.5" customHeight="1">
      <c r="A49" s="155" t="s">
        <v>12257</v>
      </c>
      <c r="B49" s="304" t="str">
        <f ca="1">IF(LEN(A49)=0,"",INDEX('Smelter Look-up'!$A:$A,MATCH($A49,'Smelter Look-up'!$E:$E,0)))</f>
        <v>Cobalt</v>
      </c>
      <c r="C49" s="152" t="str">
        <f ca="1">IF(LEN(A49)=0,"",INDEX('Smelter Look-up'!$C:$C,MATCH($A49,'Smelter Look-up'!$E:$E,0)))</f>
        <v>Impala Platinum - Rustenburg Smelter</v>
      </c>
      <c r="D49" s="149"/>
      <c r="E49" s="149" t="str">
        <f ca="1">IF(ISERROR($V49),"",OFFSET('Smelter Look-up'!$D$4,$V49-4,0)&amp;"")</f>
        <v>SOUTH AFRICA</v>
      </c>
      <c r="F49" s="149" t="str">
        <f ca="1">IF(ISERROR($V49),"",OFFSET('Smelter Look-up'!$E$4,$V49-4,0))</f>
        <v>CID004614</v>
      </c>
      <c r="G49" s="149" t="str">
        <f ca="1">IF(C49=$X$4,"Enter smelter details",IF(ISERROR($V49),"",OFFSET('Smelter Look-up'!$F$4,$V49-4,0)))</f>
        <v>RMI</v>
      </c>
      <c r="H49" s="206">
        <f ca="1">IF(ISERROR($V49),"",OFFSET('Smelter Look-up'!$G$4,$V49-4,0))</f>
        <v>0</v>
      </c>
      <c r="I49" s="207" t="str">
        <f ca="1">IF(ISERROR($V49),"",OFFSET('Smelter Look-up'!$H$4,$V49-4,0))</f>
        <v>Rustenburg</v>
      </c>
      <c r="J49" s="207" t="str">
        <f ca="1">IF(ISERROR($V49),"",OFFSET('Smelter Look-up'!$I$4,$V49-4,0))</f>
        <v>North-West</v>
      </c>
      <c r="K49" s="150"/>
      <c r="L49" s="150"/>
      <c r="M49" s="150"/>
      <c r="N49" s="150"/>
      <c r="O49" s="150"/>
      <c r="P49" s="209"/>
      <c r="Q49" s="151"/>
      <c r="R49" s="149" t="str">
        <f ca="1">IF(ISERROR($V49),"",OFFSET('Smelter Look-up'!$C$4,$V49-4,0)&amp;"")</f>
        <v>Impala Platinum - Rustenburg Smelter</v>
      </c>
      <c r="S49" s="155" t="str">
        <f t="shared" ca="1" si="3"/>
        <v>ZA</v>
      </c>
      <c r="T49" s="155" t="str">
        <f ca="1">IF(B49="","",IF(ISERROR(MATCH($J49,SorP!$B$1:$B$6226,0)),"",INDIRECT("'SorP'!$A$"&amp;MATCH($S49&amp;$J49,SorP!C:C,0))))</f>
        <v>ZA-NW</v>
      </c>
      <c r="U49" s="168"/>
      <c r="V49" s="169">
        <f ca="1">IF(C49="",NA(),MATCH($B49&amp;$C49,'Smelter Look-up'!$J:$J,0))</f>
        <v>59</v>
      </c>
      <c r="X49" s="170">
        <f t="shared" ca="1" si="4"/>
        <v>0</v>
      </c>
      <c r="AB49" s="314" t="str">
        <f t="shared" ca="1" si="5"/>
        <v>Cobalt</v>
      </c>
    </row>
    <row r="50" spans="1:28" s="170" customFormat="1" ht="23.5" customHeight="1">
      <c r="A50" s="155" t="s">
        <v>108</v>
      </c>
      <c r="B50" s="304" t="str">
        <f ca="1">IF(LEN(A50)=0,"",INDEX('Smelter Look-up'!$A:$A,MATCH($A50,'Smelter Look-up'!$E:$E,0)))</f>
        <v>Cobalt</v>
      </c>
      <c r="C50" s="152" t="str">
        <f ca="1">IF(LEN(A50)=0,"",INDEX('Smelter Look-up'!$C:$C,MATCH($A50,'Smelter Look-up'!$E:$E,0)))</f>
        <v>Ganzhou Highpower Technology Co., Ltd.</v>
      </c>
      <c r="D50" s="149"/>
      <c r="E50" s="149" t="str">
        <f ca="1">IF(ISERROR($V50),"",OFFSET('Smelter Look-up'!$D$4,$V50-4,0)&amp;"")</f>
        <v>CHINA</v>
      </c>
      <c r="F50" s="149" t="str">
        <f ca="1">IF(ISERROR($V50),"",OFFSET('Smelter Look-up'!$E$4,$V50-4,0))</f>
        <v>CID003384</v>
      </c>
      <c r="G50" s="149" t="str">
        <f ca="1">IF(C50=$X$4,"Enter smelter details",IF(ISERROR($V50),"",OFFSET('Smelter Look-up'!$F$4,$V50-4,0)))</f>
        <v>RMI</v>
      </c>
      <c r="H50" s="206">
        <f ca="1">IF(ISERROR($V50),"",OFFSET('Smelter Look-up'!$G$4,$V50-4,0))</f>
        <v>0</v>
      </c>
      <c r="I50" s="207" t="str">
        <f ca="1">IF(ISERROR($V50),"",OFFSET('Smelter Look-up'!$H$4,$V50-4,0))</f>
        <v>Ganzhou</v>
      </c>
      <c r="J50" s="207" t="str">
        <f ca="1">IF(ISERROR($V50),"",OFFSET('Smelter Look-up'!$I$4,$V50-4,0))</f>
        <v>Jiangxi Sheng</v>
      </c>
      <c r="K50" s="150"/>
      <c r="L50" s="150"/>
      <c r="M50" s="150"/>
      <c r="N50" s="150"/>
      <c r="O50" s="150"/>
      <c r="P50" s="209"/>
      <c r="Q50" s="151"/>
      <c r="R50" s="149" t="str">
        <f ca="1">IF(ISERROR($V50),"",OFFSET('Smelter Look-up'!$C$4,$V50-4,0)&amp;"")</f>
        <v>Ganzhou Highpower Technology Co., Ltd.</v>
      </c>
      <c r="S50" s="155" t="str">
        <f t="shared" ca="1" si="3"/>
        <v>CN</v>
      </c>
      <c r="T50" s="155" t="str">
        <f ca="1">IF(B50="","",IF(ISERROR(MATCH($J50,SorP!$B$1:$B$6226,0)),"",INDIRECT("'SorP'!$A$"&amp;MATCH($S50&amp;$J50,SorP!C:C,0))))</f>
        <v>CN-JX</v>
      </c>
      <c r="U50" s="168"/>
      <c r="V50" s="169">
        <f ca="1">IF(C50="",NA(),MATCH($B50&amp;$C50,'Smelter Look-up'!$J:$J,0))</f>
        <v>34</v>
      </c>
      <c r="X50" s="170">
        <f t="shared" ca="1" si="4"/>
        <v>0</v>
      </c>
      <c r="AB50" s="314" t="str">
        <f t="shared" ca="1" si="5"/>
        <v>Cobalt</v>
      </c>
    </row>
    <row r="51" spans="1:28" s="170" customFormat="1" ht="23.5" customHeight="1">
      <c r="A51" s="155" t="s">
        <v>141</v>
      </c>
      <c r="B51" s="304" t="str">
        <f ca="1">IF(LEN(A51)=0,"",INDEX('Smelter Look-up'!$A:$A,MATCH($A51,'Smelter Look-up'!$E:$E,0)))</f>
        <v>Cobalt</v>
      </c>
      <c r="C51" s="152" t="str">
        <f ca="1">IF(LEN(A51)=0,"",INDEX('Smelter Look-up'!$C:$C,MATCH($A51,'Smelter Look-up'!$E:$E,0)))</f>
        <v>Hunan Brunp Recycling Technology Co., Ltd.</v>
      </c>
      <c r="D51" s="149"/>
      <c r="E51" s="149" t="str">
        <f ca="1">IF(ISERROR($V51),"",OFFSET('Smelter Look-up'!$D$4,$V51-4,0)&amp;"")</f>
        <v>CHINA</v>
      </c>
      <c r="F51" s="149" t="str">
        <f ca="1">IF(ISERROR($V51),"",OFFSET('Smelter Look-up'!$E$4,$V51-4,0))</f>
        <v>CID003219</v>
      </c>
      <c r="G51" s="149" t="str">
        <f ca="1">IF(C51=$X$4,"Enter smelter details",IF(ISERROR($V51),"",OFFSET('Smelter Look-up'!$F$4,$V51-4,0)))</f>
        <v>RMI</v>
      </c>
      <c r="H51" s="206">
        <f ca="1">IF(ISERROR($V51),"",OFFSET('Smelter Look-up'!$G$4,$V51-4,0))</f>
        <v>0</v>
      </c>
      <c r="I51" s="207" t="str">
        <f ca="1">IF(ISERROR($V51),"",OFFSET('Smelter Look-up'!$H$4,$V51-4,0))</f>
        <v>Changsha</v>
      </c>
      <c r="J51" s="207" t="str">
        <f ca="1">IF(ISERROR($V51),"",OFFSET('Smelter Look-up'!$I$4,$V51-4,0))</f>
        <v>Hunan Sheng</v>
      </c>
      <c r="K51" s="150"/>
      <c r="L51" s="150"/>
      <c r="M51" s="150"/>
      <c r="N51" s="150"/>
      <c r="O51" s="150"/>
      <c r="P51" s="209"/>
      <c r="Q51" s="151"/>
      <c r="R51" s="149" t="str">
        <f ca="1">IF(ISERROR($V51),"",OFFSET('Smelter Look-up'!$C$4,$V51-4,0)&amp;"")</f>
        <v>Hunan Brunp Recycling Technology Co., Ltd.</v>
      </c>
      <c r="S51" s="155" t="str">
        <f t="shared" ca="1" si="3"/>
        <v>CN</v>
      </c>
      <c r="T51" s="155" t="str">
        <f ca="1">IF(B51="","",IF(ISERROR(MATCH($J51,SorP!$B$1:$B$6226,0)),"",INDIRECT("'SorP'!$A$"&amp;MATCH($S51&amp;$J51,SorP!C:C,0))))</f>
        <v>CN-HN</v>
      </c>
      <c r="U51" s="168"/>
      <c r="V51" s="169">
        <f ca="1">IF(C51="",NA(),MATCH($B51&amp;$C51,'Smelter Look-up'!$J:$J,0))</f>
        <v>48</v>
      </c>
      <c r="X51" s="170">
        <f t="shared" ca="1" si="4"/>
        <v>0</v>
      </c>
      <c r="AB51" s="314" t="str">
        <f t="shared" ca="1" si="5"/>
        <v>Cobalt</v>
      </c>
    </row>
    <row r="52" spans="1:28" s="170" customFormat="1" ht="23.5" customHeight="1">
      <c r="A52" s="155" t="s">
        <v>296</v>
      </c>
      <c r="B52" s="304" t="str">
        <f ca="1">IF(LEN(A52)=0,"",INDEX('Smelter Look-up'!$A:$A,MATCH($A52,'Smelter Look-up'!$E:$E,0)))</f>
        <v>Cobalt</v>
      </c>
      <c r="C52" s="152" t="str">
        <f ca="1">IF(LEN(A52)=0,"",INDEX('Smelter Look-up'!$C:$C,MATCH($A52,'Smelter Look-up'!$E:$E,0)))</f>
        <v>XTC New Energy Materials (Xiamen) LTD.</v>
      </c>
      <c r="D52" s="149"/>
      <c r="E52" s="149" t="str">
        <f ca="1">IF(ISERROR($V52),"",OFFSET('Smelter Look-up'!$D$4,$V52-4,0)&amp;"")</f>
        <v>CHINA</v>
      </c>
      <c r="F52" s="149" t="str">
        <f ca="1">IF(ISERROR($V52),"",OFFSET('Smelter Look-up'!$E$4,$V52-4,0))</f>
        <v>CID003376</v>
      </c>
      <c r="G52" s="149" t="str">
        <f ca="1">IF(C52=$X$4,"Enter smelter details",IF(ISERROR($V52),"",OFFSET('Smelter Look-up'!$F$4,$V52-4,0)))</f>
        <v>RMI</v>
      </c>
      <c r="H52" s="206">
        <f ca="1">IF(ISERROR($V52),"",OFFSET('Smelter Look-up'!$G$4,$V52-4,0))</f>
        <v>0</v>
      </c>
      <c r="I52" s="207" t="str">
        <f ca="1">IF(ISERROR($V52),"",OFFSET('Smelter Look-up'!$H$4,$V52-4,0))</f>
        <v>Xiamen</v>
      </c>
      <c r="J52" s="207" t="str">
        <f ca="1">IF(ISERROR($V52),"",OFFSET('Smelter Look-up'!$I$4,$V52-4,0))</f>
        <v>Fujian Sheng</v>
      </c>
      <c r="K52" s="150"/>
      <c r="L52" s="150"/>
      <c r="M52" s="150"/>
      <c r="N52" s="150"/>
      <c r="O52" s="150"/>
      <c r="P52" s="209"/>
      <c r="Q52" s="151"/>
      <c r="R52" s="149" t="str">
        <f ca="1">IF(ISERROR($V52),"",OFFSET('Smelter Look-up'!$C$4,$V52-4,0)&amp;"")</f>
        <v>XTC New Energy Materials (Xiamen) LTD.</v>
      </c>
      <c r="S52" s="155" t="str">
        <f t="shared" ca="1" si="3"/>
        <v>CN</v>
      </c>
      <c r="T52" s="155" t="str">
        <f ca="1">IF(B52="","",IF(ISERROR(MATCH($J52,SorP!$B$1:$B$6226,0)),"",INDIRECT("'SorP'!$A$"&amp;MATCH($S52&amp;$J52,SorP!C:C,0))))</f>
        <v>CN-FJ</v>
      </c>
      <c r="U52" s="168"/>
      <c r="V52" s="169">
        <f ca="1">IF(C52="",NA(),MATCH($B52&amp;$C52,'Smelter Look-up'!$J:$J,0))</f>
        <v>164</v>
      </c>
      <c r="X52" s="170">
        <f t="shared" ca="1" si="4"/>
        <v>0</v>
      </c>
      <c r="AB52" s="314" t="str">
        <f t="shared" ca="1" si="5"/>
        <v>Cobalt</v>
      </c>
    </row>
    <row r="53" spans="1:28" s="170" customFormat="1" ht="23.5" customHeight="1">
      <c r="A53" s="155" t="s">
        <v>117</v>
      </c>
      <c r="B53" s="304" t="str">
        <f ca="1">IF(LEN(A53)=0,"",INDEX('Smelter Look-up'!$A:$A,MATCH($A53,'Smelter Look-up'!$E:$E,0)))</f>
        <v>Cobalt</v>
      </c>
      <c r="C53" s="152" t="str">
        <f ca="1">IF(LEN(A53)=0,"",INDEX('Smelter Look-up'!$C:$C,MATCH($A53,'Smelter Look-up'!$E:$E,0)))</f>
        <v>Glencore Nikkelverk Refinery</v>
      </c>
      <c r="D53" s="149"/>
      <c r="E53" s="149" t="str">
        <f ca="1">IF(ISERROR($V53),"",OFFSET('Smelter Look-up'!$D$4,$V53-4,0)&amp;"")</f>
        <v>NORWAY</v>
      </c>
      <c r="F53" s="149" t="str">
        <f ca="1">IF(ISERROR($V53),"",OFFSET('Smelter Look-up'!$E$4,$V53-4,0))</f>
        <v>CID003403</v>
      </c>
      <c r="G53" s="149" t="str">
        <f ca="1">IF(C53=$X$4,"Enter smelter details",IF(ISERROR($V53),"",OFFSET('Smelter Look-up'!$F$4,$V53-4,0)))</f>
        <v>RMI</v>
      </c>
      <c r="H53" s="206">
        <f ca="1">IF(ISERROR($V53),"",OFFSET('Smelter Look-up'!$G$4,$V53-4,0))</f>
        <v>0</v>
      </c>
      <c r="I53" s="207" t="str">
        <f ca="1">IF(ISERROR($V53),"",OFFSET('Smelter Look-up'!$H$4,$V53-4,0))</f>
        <v>Kristiansand</v>
      </c>
      <c r="J53" s="207" t="str">
        <f ca="1">IF(ISERROR($V53),"",OFFSET('Smelter Look-up'!$I$4,$V53-4,0))</f>
        <v>Agder</v>
      </c>
      <c r="K53" s="150"/>
      <c r="L53" s="150"/>
      <c r="M53" s="150"/>
      <c r="N53" s="150"/>
      <c r="O53" s="150"/>
      <c r="P53" s="209"/>
      <c r="Q53" s="151"/>
      <c r="R53" s="149" t="str">
        <f ca="1">IF(ISERROR($V53),"",OFFSET('Smelter Look-up'!$C$4,$V53-4,0)&amp;"")</f>
        <v>Glencore Nikkelverk Refinery</v>
      </c>
      <c r="S53" s="155" t="str">
        <f t="shared" ca="1" si="3"/>
        <v>NO</v>
      </c>
      <c r="T53" s="155" t="str">
        <f ca="1">IF(B53="","",IF(ISERROR(MATCH($J53,SorP!$B$1:$B$6226,0)),"",INDIRECT("'SorP'!$A$"&amp;MATCH($S53&amp;$J53,SorP!C:C,0))))</f>
        <v>NO-42</v>
      </c>
      <c r="U53" s="168"/>
      <c r="V53" s="169">
        <f ca="1">IF(C53="",NA(),MATCH($B53&amp;$C53,'Smelter Look-up'!$J:$J,0))</f>
        <v>38</v>
      </c>
      <c r="X53" s="170">
        <f t="shared" ca="1" si="4"/>
        <v>0</v>
      </c>
      <c r="AB53" s="314" t="str">
        <f t="shared" ca="1" si="5"/>
        <v>Cobalt</v>
      </c>
    </row>
    <row r="54" spans="1:28" s="170" customFormat="1" ht="23.5" customHeight="1">
      <c r="A54" s="155" t="s">
        <v>82</v>
      </c>
      <c r="B54" s="304" t="str">
        <f ca="1">IF(LEN(A54)=0,"",INDEX('Smelter Look-up'!$A:$A,MATCH($A54,'Smelter Look-up'!$E:$E,0)))</f>
        <v>Cobalt</v>
      </c>
      <c r="C54" s="152" t="str">
        <f ca="1">IF(LEN(A54)=0,"",INDEX('Smelter Look-up'!$C:$C,MATCH($A54,'Smelter Look-up'!$E:$E,0)))</f>
        <v>Cosmo Chemical, Ltd.</v>
      </c>
      <c r="D54" s="149"/>
      <c r="E54" s="149" t="str">
        <f ca="1">IF(ISERROR($V54),"",OFFSET('Smelter Look-up'!$D$4,$V54-4,0)&amp;"")</f>
        <v>KOREA, REPUBLIC OF</v>
      </c>
      <c r="F54" s="149" t="str">
        <f ca="1">IF(ISERROR($V54),"",OFFSET('Smelter Look-up'!$E$4,$V54-4,0))</f>
        <v>CID003415</v>
      </c>
      <c r="G54" s="149" t="str">
        <f ca="1">IF(C54=$X$4,"Enter smelter details",IF(ISERROR($V54),"",OFFSET('Smelter Look-up'!$F$4,$V54-4,0)))</f>
        <v>RMI</v>
      </c>
      <c r="H54" s="206">
        <f ca="1">IF(ISERROR($V54),"",OFFSET('Smelter Look-up'!$G$4,$V54-4,0))</f>
        <v>0</v>
      </c>
      <c r="I54" s="207" t="str">
        <f ca="1">IF(ISERROR($V54),"",OFFSET('Smelter Look-up'!$H$4,$V54-4,0))</f>
        <v>Ulsan</v>
      </c>
      <c r="J54" s="207" t="str">
        <f ca="1">IF(ISERROR($V54),"",OFFSET('Smelter Look-up'!$I$4,$V54-4,0))</f>
        <v>Gyeongsangnam-do</v>
      </c>
      <c r="K54" s="150"/>
      <c r="L54" s="150"/>
      <c r="M54" s="150"/>
      <c r="N54" s="150"/>
      <c r="O54" s="150"/>
      <c r="P54" s="209"/>
      <c r="Q54" s="151"/>
      <c r="R54" s="149" t="str">
        <f ca="1">IF(ISERROR($V54),"",OFFSET('Smelter Look-up'!$C$4,$V54-4,0)&amp;"")</f>
        <v>Cosmo Chemical, Ltd.</v>
      </c>
      <c r="S54" s="155" t="str">
        <f t="shared" ca="1" si="3"/>
        <v>KR</v>
      </c>
      <c r="T54" s="155" t="str">
        <f ca="1">IF(B54="","",IF(ISERROR(MATCH($J54,SorP!$B$1:$B$6226,0)),"",INDIRECT("'SorP'!$A$"&amp;MATCH($S54&amp;$J54,SorP!C:C,0))))</f>
        <v>KR-48</v>
      </c>
      <c r="U54" s="168"/>
      <c r="V54" s="169">
        <f ca="1">IF(C54="",NA(),MATCH($B54&amp;$C54,'Smelter Look-up'!$J:$J,0))</f>
        <v>19</v>
      </c>
      <c r="X54" s="170">
        <f t="shared" ca="1" si="4"/>
        <v>0</v>
      </c>
      <c r="AB54" s="314" t="str">
        <f t="shared" ca="1" si="5"/>
        <v>Cobalt</v>
      </c>
    </row>
    <row r="55" spans="1:28" s="170" customFormat="1" ht="23.5" customHeight="1">
      <c r="A55" s="155" t="s">
        <v>157</v>
      </c>
      <c r="B55" s="304" t="str">
        <f ca="1">IF(LEN(A55)=0,"",INDEX('Smelter Look-up'!$A:$A,MATCH($A55,'Smelter Look-up'!$E:$E,0)))</f>
        <v>Cobalt</v>
      </c>
      <c r="C55" s="152" t="str">
        <f ca="1">IF(LEN(A55)=0,"",INDEX('Smelter Look-up'!$C:$C,MATCH($A55,'Smelter Look-up'!$E:$E,0)))</f>
        <v>ICoNiChem</v>
      </c>
      <c r="D55" s="149"/>
      <c r="E55" s="149" t="str">
        <f ca="1">IF(ISERROR($V55),"",OFFSET('Smelter Look-up'!$D$4,$V55-4,0)&amp;"")</f>
        <v>UNITED KINGDOM OF GREAT BRITAIN AND NORTHERN IRELAND</v>
      </c>
      <c r="F55" s="149" t="str">
        <f ca="1">IF(ISERROR($V55),"",OFFSET('Smelter Look-up'!$E$4,$V55-4,0))</f>
        <v>CID003491</v>
      </c>
      <c r="G55" s="149" t="str">
        <f ca="1">IF(C55=$X$4,"Enter smelter details",IF(ISERROR($V55),"",OFFSET('Smelter Look-up'!$F$4,$V55-4,0)))</f>
        <v>RMI</v>
      </c>
      <c r="H55" s="206">
        <f ca="1">IF(ISERROR($V55),"",OFFSET('Smelter Look-up'!$G$4,$V55-4,0))</f>
        <v>0</v>
      </c>
      <c r="I55" s="207" t="str">
        <f ca="1">IF(ISERROR($V55),"",OFFSET('Smelter Look-up'!$H$4,$V55-4,0))</f>
        <v>Widnes</v>
      </c>
      <c r="J55" s="207" t="str">
        <f ca="1">IF(ISERROR($V55),"",OFFSET('Smelter Look-up'!$I$4,$V55-4,0))</f>
        <v>Cheshire West and Chester</v>
      </c>
      <c r="K55" s="150"/>
      <c r="L55" s="150"/>
      <c r="M55" s="150"/>
      <c r="N55" s="150"/>
      <c r="O55" s="150"/>
      <c r="P55" s="209"/>
      <c r="Q55" s="151"/>
      <c r="R55" s="149" t="str">
        <f ca="1">IF(ISERROR($V55),"",OFFSET('Smelter Look-up'!$C$4,$V55-4,0)&amp;"")</f>
        <v>ICoNiChem</v>
      </c>
      <c r="S55" s="155" t="str">
        <f t="shared" ca="1" si="3"/>
        <v>GB</v>
      </c>
      <c r="T55" s="155" t="str">
        <f ca="1">IF(B55="","",IF(ISERROR(MATCH($J55,SorP!$B$1:$B$6226,0)),"",INDIRECT("'SorP'!$A$"&amp;MATCH($S55&amp;$J55,SorP!C:C,0))))</f>
        <v>GB-CHW</v>
      </c>
      <c r="U55" s="168"/>
      <c r="V55" s="169">
        <f ca="1">IF(C55="",NA(),MATCH($B55&amp;$C55,'Smelter Look-up'!$J:$J,0))</f>
        <v>57</v>
      </c>
      <c r="X55" s="170">
        <f t="shared" ca="1" si="4"/>
        <v>0</v>
      </c>
      <c r="AB55" s="314" t="str">
        <f t="shared" ca="1" si="5"/>
        <v>Cobalt</v>
      </c>
    </row>
    <row r="56" spans="1:28" s="170" customFormat="1" ht="23.5" customHeight="1">
      <c r="A56" s="155" t="s">
        <v>12265</v>
      </c>
      <c r="B56" s="304" t="str">
        <f ca="1">IF(LEN(A56)=0,"",INDEX('Smelter Look-up'!$A:$A,MATCH($A56,'Smelter Look-up'!$E:$E,0)))</f>
        <v>Cobalt</v>
      </c>
      <c r="C56" s="152" t="str">
        <f ca="1">IF(LEN(A56)=0,"",INDEX('Smelter Look-up'!$C:$C,MATCH($A56,'Smelter Look-up'!$E:$E,0)))</f>
        <v>Jiangxi Ruida New Energy Technology Co., Ltd.</v>
      </c>
      <c r="D56" s="149"/>
      <c r="E56" s="149" t="str">
        <f ca="1">IF(ISERROR($V56),"",OFFSET('Smelter Look-up'!$D$4,$V56-4,0)&amp;"")</f>
        <v>CHINA</v>
      </c>
      <c r="F56" s="149" t="str">
        <f ca="1">IF(ISERROR($V56),"",OFFSET('Smelter Look-up'!$E$4,$V56-4,0))</f>
        <v>CID003676</v>
      </c>
      <c r="G56" s="149" t="str">
        <f ca="1">IF(C56=$X$4,"Enter smelter details",IF(ISERROR($V56),"",OFFSET('Smelter Look-up'!$F$4,$V56-4,0)))</f>
        <v>RMI</v>
      </c>
      <c r="H56" s="206">
        <f ca="1">IF(ISERROR($V56),"",OFFSET('Smelter Look-up'!$G$4,$V56-4,0))</f>
        <v>0</v>
      </c>
      <c r="I56" s="207" t="str">
        <f ca="1">IF(ISERROR($V56),"",OFFSET('Smelter Look-up'!$H$4,$V56-4,0))</f>
        <v>Yichun City</v>
      </c>
      <c r="J56" s="207" t="str">
        <f ca="1">IF(ISERROR($V56),"",OFFSET('Smelter Look-up'!$I$4,$V56-4,0))</f>
        <v>Jiangxi Sheng</v>
      </c>
      <c r="K56" s="150"/>
      <c r="L56" s="150"/>
      <c r="M56" s="150"/>
      <c r="N56" s="150"/>
      <c r="O56" s="150"/>
      <c r="P56" s="209"/>
      <c r="Q56" s="151"/>
      <c r="R56" s="149" t="str">
        <f ca="1">IF(ISERROR($V56),"",OFFSET('Smelter Look-up'!$C$4,$V56-4,0)&amp;"")</f>
        <v>Jiangxi Ruida New Energy Technology Co., Ltd.</v>
      </c>
      <c r="S56" s="155" t="str">
        <f t="shared" ca="1" si="3"/>
        <v>CN</v>
      </c>
      <c r="T56" s="155" t="str">
        <f ca="1">IF(B56="","",IF(ISERROR(MATCH($J56,SorP!$B$1:$B$6226,0)),"",INDIRECT("'SorP'!$A$"&amp;MATCH($S56&amp;$J56,SorP!C:C,0))))</f>
        <v>CN-JX</v>
      </c>
      <c r="U56" s="168"/>
      <c r="V56" s="169">
        <f ca="1">IF(C56="",NA(),MATCH($B56&amp;$C56,'Smelter Look-up'!$J:$J,0))</f>
        <v>72</v>
      </c>
      <c r="X56" s="170">
        <f t="shared" ca="1" si="4"/>
        <v>0</v>
      </c>
      <c r="AB56" s="314" t="str">
        <f t="shared" ca="1" si="5"/>
        <v>Cobalt</v>
      </c>
    </row>
    <row r="57" spans="1:28" s="170" customFormat="1" ht="23.5" customHeight="1">
      <c r="A57" s="155" t="s">
        <v>12049</v>
      </c>
      <c r="B57" s="304" t="str">
        <f ca="1">IF(LEN(A57)=0,"",INDEX('Smelter Look-up'!$A:$A,MATCH($A57,'Smelter Look-up'!$E:$E,0)))</f>
        <v>Cobalt</v>
      </c>
      <c r="C57" s="152" t="str">
        <f ca="1">IF(LEN(A57)=0,"",INDEX('Smelter Look-up'!$C:$C,MATCH($A57,'Smelter Look-up'!$E:$E,0)))</f>
        <v>Guangdong Fangyuan New Materials Group Co., Ltd.</v>
      </c>
      <c r="D57" s="149"/>
      <c r="E57" s="149" t="str">
        <f ca="1">IF(ISERROR($V57),"",OFFSET('Smelter Look-up'!$D$4,$V57-4,0)&amp;"")</f>
        <v>CHINA</v>
      </c>
      <c r="F57" s="149" t="str">
        <f ca="1">IF(ISERROR($V57),"",OFFSET('Smelter Look-up'!$E$4,$V57-4,0))</f>
        <v>CID003940</v>
      </c>
      <c r="G57" s="149" t="str">
        <f ca="1">IF(C57=$X$4,"Enter smelter details",IF(ISERROR($V57),"",OFFSET('Smelter Look-up'!$F$4,$V57-4,0)))</f>
        <v>RMI</v>
      </c>
      <c r="H57" s="206">
        <f ca="1">IF(ISERROR($V57),"",OFFSET('Smelter Look-up'!$G$4,$V57-4,0))</f>
        <v>0</v>
      </c>
      <c r="I57" s="207" t="str">
        <f ca="1">IF(ISERROR($V57),"",OFFSET('Smelter Look-up'!$H$4,$V57-4,0))</f>
        <v>Jiangmen City</v>
      </c>
      <c r="J57" s="207" t="str">
        <f ca="1">IF(ISERROR($V57),"",OFFSET('Smelter Look-up'!$I$4,$V57-4,0))</f>
        <v>Guangdong Sheng</v>
      </c>
      <c r="K57" s="150"/>
      <c r="L57" s="150"/>
      <c r="M57" s="150"/>
      <c r="N57" s="150"/>
      <c r="O57" s="150"/>
      <c r="P57" s="209"/>
      <c r="Q57" s="151"/>
      <c r="R57" s="149" t="str">
        <f ca="1">IF(ISERROR($V57),"",OFFSET('Smelter Look-up'!$C$4,$V57-4,0)&amp;"")</f>
        <v>Guangdong Fangyuan New Materials Group Co., Ltd.</v>
      </c>
      <c r="S57" s="155" t="str">
        <f t="shared" ca="1" si="3"/>
        <v>CN</v>
      </c>
      <c r="T57" s="155" t="str">
        <f ca="1">IF(B57="","",IF(ISERROR(MATCH($J57,SorP!$B$1:$B$6226,0)),"",INDIRECT("'SorP'!$A$"&amp;MATCH($S57&amp;$J57,SorP!C:C,0))))</f>
        <v>CN-GD</v>
      </c>
      <c r="U57" s="168"/>
      <c r="V57" s="169">
        <f ca="1">IF(C57="",NA(),MATCH($B57&amp;$C57,'Smelter Look-up'!$J:$J,0))</f>
        <v>39</v>
      </c>
      <c r="X57" s="170">
        <f t="shared" ca="1" si="4"/>
        <v>0</v>
      </c>
      <c r="AB57" s="314" t="str">
        <f t="shared" ca="1" si="5"/>
        <v>Cobalt</v>
      </c>
    </row>
    <row r="58" spans="1:28" s="170" customFormat="1" ht="23.5" customHeight="1">
      <c r="A58" s="155" t="s">
        <v>20062</v>
      </c>
      <c r="B58" s="304" t="s">
        <v>40</v>
      </c>
      <c r="C58" s="152" t="s">
        <v>308</v>
      </c>
      <c r="D58" s="149" t="s">
        <v>20064</v>
      </c>
      <c r="E58" s="149" t="s">
        <v>65</v>
      </c>
      <c r="F58" s="149">
        <f ca="1">IF(ISERROR($V58),"",OFFSET('Smelter Look-up'!$E$4,$V58-4,0))</f>
        <v>0</v>
      </c>
      <c r="G58" s="149" t="str">
        <f ca="1">IF(C58=$X$4,"Enter smelter details",IF(ISERROR($V58),"",OFFSET('Smelter Look-up'!$F$4,$V58-4,0)))</f>
        <v>Enter smelter details</v>
      </c>
      <c r="H58" s="206">
        <f ca="1">IF(ISERROR($V58),"",OFFSET('Smelter Look-up'!$G$4,$V58-4,0))</f>
        <v>0</v>
      </c>
      <c r="I58" s="207">
        <f ca="1">IF(ISERROR($V58),"",OFFSET('Smelter Look-up'!$H$4,$V58-4,0))</f>
        <v>0</v>
      </c>
      <c r="J58" s="207">
        <f ca="1">IF(ISERROR($V58),"",OFFSET('Smelter Look-up'!$I$4,$V58-4,0))</f>
        <v>0</v>
      </c>
      <c r="K58" s="150"/>
      <c r="L58" s="150"/>
      <c r="M58" s="150"/>
      <c r="N58" s="150"/>
      <c r="O58" s="150"/>
      <c r="P58" s="209"/>
      <c r="Q58" s="151"/>
      <c r="R58" s="149" t="str">
        <f ca="1">IF(ISERROR($V58),"",OFFSET('Smelter Look-up'!$C$4,$V58-4,0)&amp;"")</f>
        <v/>
      </c>
      <c r="S58" s="155" t="str">
        <f t="shared" ca="1" si="3"/>
        <v>CN</v>
      </c>
      <c r="T58" s="155" t="str">
        <f ca="1">IF(B58="","",IF(ISERROR(MATCH($J58,SorP!$B$1:$B$6226,0)),"",INDIRECT("'SorP'!$A$"&amp;MATCH($S58&amp;$J58,SorP!C:C,0))))</f>
        <v/>
      </c>
      <c r="U58" s="168"/>
      <c r="V58" s="169">
        <f>IF(C58="",NA(),MATCH($B58&amp;$C58,'Smelter Look-up'!$J:$J,0))</f>
        <v>174</v>
      </c>
      <c r="X58" s="170">
        <f t="shared" si="4"/>
        <v>0</v>
      </c>
      <c r="AB58" s="314" t="str">
        <f t="shared" si="5"/>
        <v>Cobalt</v>
      </c>
    </row>
    <row r="59" spans="1:28" s="170" customFormat="1" ht="23.5" customHeight="1">
      <c r="A59" s="155" t="s">
        <v>358</v>
      </c>
      <c r="B59" s="304" t="str">
        <f ca="1">IF(LEN(A59)=0,"",INDEX('Smelter Look-up'!$A:$A,MATCH($A59,'Smelter Look-up'!$E:$E,0)))</f>
        <v>Mica</v>
      </c>
      <c r="C59" s="152" t="str">
        <f ca="1">IF(LEN(A59)=0,"",INDEX('Smelter Look-up'!$C:$C,MATCH($A59,'Smelter Look-up'!$E:$E,0)))</f>
        <v>Yamaguchi Mica</v>
      </c>
      <c r="D59" s="149"/>
      <c r="E59" s="149" t="str">
        <f ca="1">IF(ISERROR($V59),"",OFFSET('Smelter Look-up'!$D$4,$V59-4,0)&amp;"")</f>
        <v>JAPAN</v>
      </c>
      <c r="F59" s="149" t="str">
        <f ca="1">IF(ISERROR($V59),"",OFFSET('Smelter Look-up'!$E$4,$V59-4,0))</f>
        <v>CID003512</v>
      </c>
      <c r="G59" s="149" t="str">
        <f ca="1">IF(C59=$X$4,"Enter smelter details",IF(ISERROR($V59),"",OFFSET('Smelter Look-up'!$F$4,$V59-4,0)))</f>
        <v>RMI</v>
      </c>
      <c r="H59" s="206">
        <f ca="1">IF(ISERROR($V59),"",OFFSET('Smelter Look-up'!$G$4,$V59-4,0))</f>
        <v>0</v>
      </c>
      <c r="I59" s="207" t="str">
        <f ca="1">IF(ISERROR($V59),"",OFFSET('Smelter Look-up'!$H$4,$V59-4,0))</f>
        <v>Toyokawa</v>
      </c>
      <c r="J59" s="207" t="str">
        <f ca="1">IF(ISERROR($V59),"",OFFSET('Smelter Look-up'!$I$4,$V59-4,0))</f>
        <v>Aichi</v>
      </c>
      <c r="K59" s="150"/>
      <c r="L59" s="150"/>
      <c r="M59" s="150"/>
      <c r="N59" s="150"/>
      <c r="O59" s="150"/>
      <c r="P59" s="209"/>
      <c r="Q59" s="151"/>
      <c r="R59" s="149" t="str">
        <f ca="1">IF(ISERROR($V59),"",OFFSET('Smelter Look-up'!$C$4,$V59-4,0)&amp;"")</f>
        <v>Yamaguchi Mica</v>
      </c>
      <c r="S59" s="155" t="str">
        <f t="shared" ca="1" si="3"/>
        <v>JP</v>
      </c>
      <c r="T59" s="155" t="str">
        <f ca="1">IF(B59="","",IF(ISERROR(MATCH($J59,SorP!$B$1:$B$6226,0)),"",INDIRECT("'SorP'!$A$"&amp;MATCH($S59&amp;$J59,SorP!C:C,0))))</f>
        <v>JP-23</v>
      </c>
      <c r="U59" s="168"/>
      <c r="V59" s="169">
        <f ca="1">IF(C59="",NA(),MATCH($B59&amp;$C59,'Smelter Look-up'!$J:$J,0))</f>
        <v>374</v>
      </c>
      <c r="X59" s="170">
        <f t="shared" ca="1" si="4"/>
        <v>0</v>
      </c>
      <c r="AB59" s="314" t="str">
        <f t="shared" ca="1" si="5"/>
        <v>Mica</v>
      </c>
    </row>
    <row r="60" spans="1:28" s="170" customFormat="1" ht="23.5" customHeight="1">
      <c r="A60" s="155" t="s">
        <v>326</v>
      </c>
      <c r="B60" s="304" t="str">
        <f ca="1">IF(LEN(A60)=0,"",INDEX('Smelter Look-up'!$A:$A,MATCH($A60,'Smelter Look-up'!$E:$E,0)))</f>
        <v>Mica</v>
      </c>
      <c r="C60" s="152" t="str">
        <f ca="1">IF(LEN(A60)=0,"",INDEX('Smelter Look-up'!$C:$C,MATCH($A60,'Smelter Look-up'!$E:$E,0)))</f>
        <v>Imerys Canada, Inc.</v>
      </c>
      <c r="D60" s="149"/>
      <c r="E60" s="149" t="str">
        <f ca="1">IF(ISERROR($V60),"",OFFSET('Smelter Look-up'!$D$4,$V60-4,0)&amp;"")</f>
        <v>CANADA</v>
      </c>
      <c r="F60" s="149" t="str">
        <f ca="1">IF(ISERROR($V60),"",OFFSET('Smelter Look-up'!$E$4,$V60-4,0))</f>
        <v>CID003589</v>
      </c>
      <c r="G60" s="149" t="str">
        <f ca="1">IF(C60=$X$4,"Enter smelter details",IF(ISERROR($V60),"",OFFSET('Smelter Look-up'!$F$4,$V60-4,0)))</f>
        <v>RMI</v>
      </c>
      <c r="H60" s="206">
        <f ca="1">IF(ISERROR($V60),"",OFFSET('Smelter Look-up'!$G$4,$V60-4,0))</f>
        <v>0</v>
      </c>
      <c r="I60" s="207" t="str">
        <f ca="1">IF(ISERROR($V60),"",OFFSET('Smelter Look-up'!$H$4,$V60-4,0))</f>
        <v>Montreal</v>
      </c>
      <c r="J60" s="207" t="str">
        <f ca="1">IF(ISERROR($V60),"",OFFSET('Smelter Look-up'!$I$4,$V60-4,0))</f>
        <v>Quebec</v>
      </c>
      <c r="K60" s="150"/>
      <c r="L60" s="150"/>
      <c r="M60" s="150"/>
      <c r="N60" s="150"/>
      <c r="O60" s="150"/>
      <c r="P60" s="209"/>
      <c r="Q60" s="151"/>
      <c r="R60" s="149" t="str">
        <f ca="1">IF(ISERROR($V60),"",OFFSET('Smelter Look-up'!$C$4,$V60-4,0)&amp;"")</f>
        <v>Imerys Canada, Inc.</v>
      </c>
      <c r="S60" s="155" t="str">
        <f t="shared" ca="1" si="3"/>
        <v>CA</v>
      </c>
      <c r="T60" s="155" t="str">
        <f ca="1">IF(B60="","",IF(ISERROR(MATCH($J60,SorP!$B$1:$B$6226,0)),"",INDIRECT("'SorP'!$A$"&amp;MATCH($S60&amp;$J60,SorP!C:C,0))))</f>
        <v>CA-QC</v>
      </c>
      <c r="U60" s="168"/>
      <c r="V60" s="169">
        <f ca="1">IF(C60="",NA(),MATCH($B60&amp;$C60,'Smelter Look-up'!$J:$J,0))</f>
        <v>353</v>
      </c>
      <c r="X60" s="170">
        <f t="shared" ca="1" si="4"/>
        <v>0</v>
      </c>
      <c r="AB60" s="314" t="str">
        <f t="shared" ca="1" si="5"/>
        <v>Mica</v>
      </c>
    </row>
    <row r="61" spans="1:28" s="170" customFormat="1" ht="23.5" customHeight="1">
      <c r="A61" s="155" t="s">
        <v>330</v>
      </c>
      <c r="B61" s="304" t="str">
        <f ca="1">IF(LEN(A61)=0,"",INDEX('Smelter Look-up'!$A:$A,MATCH($A61,'Smelter Look-up'!$E:$E,0)))</f>
        <v>Mica</v>
      </c>
      <c r="C61" s="152" t="str">
        <f ca="1">IF(LEN(A61)=0,"",INDEX('Smelter Look-up'!$C:$C,MATCH($A61,'Smelter Look-up'!$E:$E,0)))</f>
        <v>Imerys Mica Kings Mountain, Inc.</v>
      </c>
      <c r="D61" s="149"/>
      <c r="E61" s="149" t="str">
        <f ca="1">IF(ISERROR($V61),"",OFFSET('Smelter Look-up'!$D$4,$V61-4,0)&amp;"")</f>
        <v>UNITED STATES OF AMERICA</v>
      </c>
      <c r="F61" s="149" t="str">
        <f ca="1">IF(ISERROR($V61),"",OFFSET('Smelter Look-up'!$E$4,$V61-4,0))</f>
        <v>CID003591</v>
      </c>
      <c r="G61" s="149" t="str">
        <f ca="1">IF(C61=$X$4,"Enter smelter details",IF(ISERROR($V61),"",OFFSET('Smelter Look-up'!$F$4,$V61-4,0)))</f>
        <v>RMI</v>
      </c>
      <c r="H61" s="206">
        <f ca="1">IF(ISERROR($V61),"",OFFSET('Smelter Look-up'!$G$4,$V61-4,0))</f>
        <v>0</v>
      </c>
      <c r="I61" s="207" t="str">
        <f ca="1">IF(ISERROR($V61),"",OFFSET('Smelter Look-up'!$H$4,$V61-4,0))</f>
        <v>Kings Mountain</v>
      </c>
      <c r="J61" s="207" t="str">
        <f ca="1">IF(ISERROR($V61),"",OFFSET('Smelter Look-up'!$I$4,$V61-4,0))</f>
        <v>North Carolina</v>
      </c>
      <c r="K61" s="150"/>
      <c r="L61" s="150"/>
      <c r="M61" s="150"/>
      <c r="N61" s="150"/>
      <c r="O61" s="150"/>
      <c r="P61" s="209"/>
      <c r="Q61" s="151"/>
      <c r="R61" s="149" t="str">
        <f ca="1">IF(ISERROR($V61),"",OFFSET('Smelter Look-up'!$C$4,$V61-4,0)&amp;"")</f>
        <v>Imerys Mica Kings Mountain, Inc.</v>
      </c>
      <c r="S61" s="155" t="str">
        <f t="shared" ca="1" si="3"/>
        <v>US</v>
      </c>
      <c r="T61" s="155" t="str">
        <f ca="1">IF(B61="","",IF(ISERROR(MATCH($J61,SorP!$B$1:$B$6226,0)),"",INDIRECT("'SorP'!$A$"&amp;MATCH($S61&amp;$J61,SorP!C:C,0))))</f>
        <v>US-NC</v>
      </c>
      <c r="U61" s="168"/>
      <c r="V61" s="169">
        <f ca="1">IF(C61="",NA(),MATCH($B61&amp;$C61,'Smelter Look-up'!$J:$J,0))</f>
        <v>354</v>
      </c>
      <c r="X61" s="170">
        <f t="shared" ca="1" si="4"/>
        <v>0</v>
      </c>
      <c r="AB61" s="314" t="str">
        <f t="shared" ca="1" si="5"/>
        <v>Mica</v>
      </c>
    </row>
    <row r="62" spans="1:28" s="170" customFormat="1" ht="23.5" customHeight="1">
      <c r="A62" s="155" t="s">
        <v>12087</v>
      </c>
      <c r="B62" s="304" t="str">
        <f ca="1">IF(LEN(A62)=0,"",INDEX('Smelter Look-up'!$A:$A,MATCH($A62,'Smelter Look-up'!$E:$E,0)))</f>
        <v>Mica</v>
      </c>
      <c r="C62" s="152" t="str">
        <f ca="1">IF(LEN(A62)=0,"",INDEX('Smelter Look-up'!$C:$C,MATCH($A62,'Smelter Look-up'!$E:$E,0)))</f>
        <v>Yamaguchi Mica Co., Ltd. Toyohashi Factory</v>
      </c>
      <c r="D62" s="149"/>
      <c r="E62" s="149" t="str">
        <f ca="1">IF(ISERROR($V62),"",OFFSET('Smelter Look-up'!$D$4,$V62-4,0)&amp;"")</f>
        <v>JAPAN</v>
      </c>
      <c r="F62" s="149" t="str">
        <f ca="1">IF(ISERROR($V62),"",OFFSET('Smelter Look-up'!$E$4,$V62-4,0))</f>
        <v>CID003970</v>
      </c>
      <c r="G62" s="149" t="str">
        <f ca="1">IF(C62=$X$4,"Enter smelter details",IF(ISERROR($V62),"",OFFSET('Smelter Look-up'!$F$4,$V62-4,0)))</f>
        <v>RMI</v>
      </c>
      <c r="H62" s="206">
        <f ca="1">IF(ISERROR($V62),"",OFFSET('Smelter Look-up'!$G$4,$V62-4,0))</f>
        <v>0</v>
      </c>
      <c r="I62" s="207" t="str">
        <f ca="1">IF(ISERROR($V62),"",OFFSET('Smelter Look-up'!$H$4,$V62-4,0))</f>
        <v>Toyohashi</v>
      </c>
      <c r="J62" s="207" t="str">
        <f ca="1">IF(ISERROR($V62),"",OFFSET('Smelter Look-up'!$I$4,$V62-4,0))</f>
        <v>Aichi</v>
      </c>
      <c r="K62" s="150"/>
      <c r="L62" s="150"/>
      <c r="M62" s="150"/>
      <c r="N62" s="150"/>
      <c r="O62" s="150"/>
      <c r="P62" s="209"/>
      <c r="Q62" s="151"/>
      <c r="R62" s="149" t="str">
        <f ca="1">IF(ISERROR($V62),"",OFFSET('Smelter Look-up'!$C$4,$V62-4,0)&amp;"")</f>
        <v>Yamaguchi Mica Co., Ltd. Toyohashi Factory</v>
      </c>
      <c r="S62" s="155" t="str">
        <f t="shared" ca="1" si="3"/>
        <v>JP</v>
      </c>
      <c r="T62" s="155" t="str">
        <f ca="1">IF(B62="","",IF(ISERROR(MATCH($J62,SorP!$B$1:$B$6226,0)),"",INDIRECT("'SorP'!$A$"&amp;MATCH($S62&amp;$J62,SorP!C:C,0))))</f>
        <v>JP-23</v>
      </c>
      <c r="U62" s="168"/>
      <c r="V62" s="169">
        <f ca="1">IF(C62="",NA(),MATCH($B62&amp;$C62,'Smelter Look-up'!$J:$J,0))</f>
        <v>376</v>
      </c>
      <c r="X62" s="170">
        <f t="shared" ca="1" si="4"/>
        <v>0</v>
      </c>
      <c r="AB62" s="314" t="str">
        <f t="shared" ca="1" si="5"/>
        <v>Mica</v>
      </c>
    </row>
    <row r="63" spans="1:28" s="170" customFormat="1" ht="23.5" customHeight="1">
      <c r="A63" s="155" t="s">
        <v>12085</v>
      </c>
      <c r="B63" s="304" t="str">
        <f ca="1">IF(LEN(A63)=0,"",INDEX('Smelter Look-up'!$A:$A,MATCH($A63,'Smelter Look-up'!$E:$E,0)))</f>
        <v>Mica</v>
      </c>
      <c r="C63" s="152" t="str">
        <f ca="1">IF(LEN(A63)=0,"",INDEX('Smelter Look-up'!$C:$C,MATCH($A63,'Smelter Look-up'!$E:$E,0)))</f>
        <v>Yamaguchi Mica Co., Ltd. Shinshiro Factory</v>
      </c>
      <c r="D63" s="149"/>
      <c r="E63" s="149" t="str">
        <f ca="1">IF(ISERROR($V63),"",OFFSET('Smelter Look-up'!$D$4,$V63-4,0)&amp;"")</f>
        <v>JAPAN</v>
      </c>
      <c r="F63" s="149" t="str">
        <f ca="1">IF(ISERROR($V63),"",OFFSET('Smelter Look-up'!$E$4,$V63-4,0))</f>
        <v>CID003971</v>
      </c>
      <c r="G63" s="149" t="str">
        <f ca="1">IF(C63=$X$4,"Enter smelter details",IF(ISERROR($V63),"",OFFSET('Smelter Look-up'!$F$4,$V63-4,0)))</f>
        <v>RMI</v>
      </c>
      <c r="H63" s="206">
        <f ca="1">IF(ISERROR($V63),"",OFFSET('Smelter Look-up'!$G$4,$V63-4,0))</f>
        <v>0</v>
      </c>
      <c r="I63" s="207" t="str">
        <f ca="1">IF(ISERROR($V63),"",OFFSET('Smelter Look-up'!$H$4,$V63-4,0))</f>
        <v>Shinshiro</v>
      </c>
      <c r="J63" s="207" t="str">
        <f ca="1">IF(ISERROR($V63),"",OFFSET('Smelter Look-up'!$I$4,$V63-4,0))</f>
        <v>Aichi</v>
      </c>
      <c r="K63" s="150"/>
      <c r="L63" s="150"/>
      <c r="M63" s="150"/>
      <c r="N63" s="150"/>
      <c r="O63" s="150"/>
      <c r="P63" s="209"/>
      <c r="Q63" s="151"/>
      <c r="R63" s="149" t="str">
        <f ca="1">IF(ISERROR($V63),"",OFFSET('Smelter Look-up'!$C$4,$V63-4,0)&amp;"")</f>
        <v>Yamaguchi Mica Co., Ltd. Shinshiro Factory</v>
      </c>
      <c r="S63" s="155" t="str">
        <f t="shared" ca="1" si="3"/>
        <v>JP</v>
      </c>
      <c r="T63" s="155" t="str">
        <f ca="1">IF(B63="","",IF(ISERROR(MATCH($J63,SorP!$B$1:$B$6226,0)),"",INDIRECT("'SorP'!$A$"&amp;MATCH($S63&amp;$J63,SorP!C:C,0))))</f>
        <v>JP-23</v>
      </c>
      <c r="U63" s="168"/>
      <c r="V63" s="169">
        <f ca="1">IF(C63="",NA(),MATCH($B63&amp;$C63,'Smelter Look-up'!$J:$J,0))</f>
        <v>375</v>
      </c>
      <c r="X63" s="170">
        <f t="shared" ref="X63:X126" ca="1" si="6">IF(AND(C63="Smelter not listed",OR(LEN(D63)=0,LEN(E63)=0)),1,0)</f>
        <v>0</v>
      </c>
      <c r="AB63" s="314" t="str">
        <f t="shared" ca="1" si="5"/>
        <v>Mica</v>
      </c>
    </row>
    <row r="64" spans="1:28" s="170" customFormat="1" ht="23.5" customHeight="1">
      <c r="A64" s="155" t="s">
        <v>12298</v>
      </c>
      <c r="B64" s="304" t="str">
        <f ca="1">IF(LEN(A64)=0,"",INDEX('Smelter Look-up'!$A:$A,MATCH($A64,'Smelter Look-up'!$E:$E,0)))</f>
        <v>Mica</v>
      </c>
      <c r="C64" s="152" t="str">
        <f ca="1">IF(LEN(A64)=0,"",INDEX('Smelter Look-up'!$C:$C,MATCH($A64,'Smelter Look-up'!$E:$E,0)))</f>
        <v>LKAB Minerals Oy</v>
      </c>
      <c r="D64" s="149"/>
      <c r="E64" s="149" t="str">
        <f ca="1">IF(ISERROR($V64),"",OFFSET('Smelter Look-up'!$D$4,$V64-4,0)&amp;"")</f>
        <v>FINLAND</v>
      </c>
      <c r="F64" s="149" t="str">
        <f ca="1">IF(ISERROR($V64),"",OFFSET('Smelter Look-up'!$E$4,$V64-4,0))</f>
        <v>CID004623</v>
      </c>
      <c r="G64" s="149" t="str">
        <f ca="1">IF(C64=$X$4,"Enter smelter details",IF(ISERROR($V64),"",OFFSET('Smelter Look-up'!$F$4,$V64-4,0)))</f>
        <v>RMI</v>
      </c>
      <c r="H64" s="206">
        <f ca="1">IF(ISERROR($V64),"",OFFSET('Smelter Look-up'!$G$4,$V64-4,0))</f>
        <v>0</v>
      </c>
      <c r="I64" s="207" t="str">
        <f ca="1">IF(ISERROR($V64),"",OFFSET('Smelter Look-up'!$H$4,$V64-4,0))</f>
        <v>Siilinjarvi</v>
      </c>
      <c r="J64" s="207" t="str">
        <f ca="1">IF(ISERROR($V64),"",OFFSET('Smelter Look-up'!$I$4,$V64-4,0))</f>
        <v>Pohjois-Savo</v>
      </c>
      <c r="K64" s="150"/>
      <c r="L64" s="150"/>
      <c r="M64" s="150"/>
      <c r="N64" s="150"/>
      <c r="O64" s="150"/>
      <c r="P64" s="209"/>
      <c r="Q64" s="151"/>
      <c r="R64" s="149" t="str">
        <f ca="1">IF(ISERROR($V64),"",OFFSET('Smelter Look-up'!$C$4,$V64-4,0)&amp;"")</f>
        <v>LKAB Minerals Oy</v>
      </c>
      <c r="S64" s="155" t="str">
        <f t="shared" ref="S64:S127" ca="1" si="7">IF(B64="","",IF(ISERROR(MATCH($E64,CL,0)),"Unknown",INDIRECT("'C'!$A$"&amp;MATCH($E64,CL,0)+1)))</f>
        <v>FI</v>
      </c>
      <c r="T64" s="155" t="str">
        <f ca="1">IF(B64="","",IF(ISERROR(MATCH($J64,SorP!$B$1:$B$6226,0)),"",INDIRECT("'SorP'!$A$"&amp;MATCH($S64&amp;$J64,SorP!C:C,0))))</f>
        <v>FI-15</v>
      </c>
      <c r="U64" s="168"/>
      <c r="V64" s="169">
        <f ca="1">IF(C64="",NA(),MATCH($B64&amp;$C64,'Smelter Look-up'!$J:$J,0))</f>
        <v>359</v>
      </c>
      <c r="X64" s="170">
        <f t="shared" ca="1" si="6"/>
        <v>0</v>
      </c>
      <c r="AB64" s="314" t="str">
        <f t="shared" ca="1" si="5"/>
        <v>Mica</v>
      </c>
    </row>
    <row r="65" spans="1:28" s="170" customFormat="1" ht="54">
      <c r="A65" s="155" t="s">
        <v>18821</v>
      </c>
      <c r="B65" s="304" t="s">
        <v>18644</v>
      </c>
      <c r="C65" s="152" t="str">
        <f ca="1">IF(LEN(A65)=0,"",INDEX('Smelter Look-up'!$C:$C,MATCH($A65,'Smelter Look-up'!$E:$E,0)))</f>
        <v>Jiangxi Ganfeng Lithium Co., Ltd.</v>
      </c>
      <c r="D65" s="149"/>
      <c r="E65" s="149" t="str">
        <f ca="1">IF(ISERROR($V65),"",OFFSET('Smelter Look-up'!$D$4,$V65-4,0)&amp;"")</f>
        <v>CHINA</v>
      </c>
      <c r="F65" s="149" t="str">
        <f ca="1">IF(ISERROR($V65),"",OFFSET('Smelter Look-up'!$E$4,$V65-4,0))</f>
        <v>CID003714</v>
      </c>
      <c r="G65" s="149" t="str">
        <f ca="1">IF(C65=$X$4,"Enter smelter details",IF(ISERROR($V65),"",OFFSET('Smelter Look-up'!$F$4,$V65-4,0)))</f>
        <v>RMI</v>
      </c>
      <c r="H65" s="206">
        <f ca="1">IF(ISERROR($V65),"",OFFSET('Smelter Look-up'!$G$4,$V65-4,0))</f>
        <v>0</v>
      </c>
      <c r="I65" s="207" t="str">
        <f ca="1">IF(ISERROR($V65),"",OFFSET('Smelter Look-up'!$H$4,$V65-4,0))</f>
        <v>Xinyu City</v>
      </c>
      <c r="J65" s="207" t="str">
        <f ca="1">IF(ISERROR($V65),"",OFFSET('Smelter Look-up'!$I$4,$V65-4,0))</f>
        <v>Jiangxi Sheng</v>
      </c>
      <c r="K65" s="150"/>
      <c r="L65" s="150"/>
      <c r="M65" s="150"/>
      <c r="N65" s="150"/>
      <c r="O65" s="150"/>
      <c r="P65" s="209"/>
      <c r="Q65" s="151"/>
      <c r="R65" s="149" t="str">
        <f ca="1">IF(ISERROR($V65),"",OFFSET('Smelter Look-up'!$C$4,$V65-4,0)&amp;"")</f>
        <v>Jiangxi Ganfeng Lithium Co., Ltd.</v>
      </c>
      <c r="S65" s="155" t="str">
        <f t="shared" ca="1" si="7"/>
        <v>CN</v>
      </c>
      <c r="T65" s="155" t="str">
        <f ca="1">IF(B65="","",IF(ISERROR(MATCH($J65,SorP!$B$1:$B$6226,0)),"",INDIRECT("'SorP'!$A$"&amp;MATCH($S65&amp;$J65,SorP!C:C,0))))</f>
        <v>CN-JX</v>
      </c>
      <c r="U65" s="168"/>
      <c r="V65" s="169">
        <f ca="1">IF(C65="",NA(),MATCH($B65&amp;$C65,'Smelter Look-up'!$J:$J,0))</f>
        <v>301</v>
      </c>
      <c r="X65" s="170">
        <f t="shared" ca="1" si="6"/>
        <v>0</v>
      </c>
      <c r="AB65" s="314" t="str">
        <f t="shared" ca="1" si="5"/>
        <v>Lithium</v>
      </c>
    </row>
    <row r="66" spans="1:28" s="170" customFormat="1" ht="67.5">
      <c r="A66" s="155" t="s">
        <v>18862</v>
      </c>
      <c r="B66" s="304" t="s">
        <v>18644</v>
      </c>
      <c r="C66" s="152" t="str">
        <f ca="1">IF(LEN(A66)=0,"",INDEX('Smelter Look-up'!$C:$C,MATCH($A66,'Smelter Look-up'!$E:$E,0)))</f>
        <v>Tianqi Lithium (Shehong) Co., Ltd.</v>
      </c>
      <c r="D66" s="149"/>
      <c r="E66" s="149" t="str">
        <f ca="1">IF(ISERROR($V66),"",OFFSET('Smelter Look-up'!$D$4,$V66-4,0)&amp;"")</f>
        <v>CHINA</v>
      </c>
      <c r="F66" s="149" t="str">
        <f ca="1">IF(ISERROR($V66),"",OFFSET('Smelter Look-up'!$E$4,$V66-4,0))</f>
        <v>CID003720</v>
      </c>
      <c r="G66" s="149" t="str">
        <f ca="1">IF(C66=$X$4,"Enter smelter details",IF(ISERROR($V66),"",OFFSET('Smelter Look-up'!$F$4,$V66-4,0)))</f>
        <v>RMI</v>
      </c>
      <c r="H66" s="206">
        <f ca="1">IF(ISERROR($V66),"",OFFSET('Smelter Look-up'!$G$4,$V66-4,0))</f>
        <v>0</v>
      </c>
      <c r="I66" s="207" t="str">
        <f ca="1">IF(ISERROR($V66),"",OFFSET('Smelter Look-up'!$H$4,$V66-4,0))</f>
        <v>Suining City</v>
      </c>
      <c r="J66" s="207" t="str">
        <f ca="1">IF(ISERROR($V66),"",OFFSET('Smelter Look-up'!$I$4,$V66-4,0))</f>
        <v>Sichuan Sheng</v>
      </c>
      <c r="K66" s="150"/>
      <c r="L66" s="150"/>
      <c r="M66" s="150"/>
      <c r="N66" s="150"/>
      <c r="O66" s="150"/>
      <c r="P66" s="209"/>
      <c r="Q66" s="151"/>
      <c r="R66" s="149" t="str">
        <f ca="1">IF(ISERROR($V66),"",OFFSET('Smelter Look-up'!$C$4,$V66-4,0)&amp;"")</f>
        <v>Tianqi Lithium (Shehong) Co., Ltd.</v>
      </c>
      <c r="S66" s="155" t="str">
        <f t="shared" ca="1" si="7"/>
        <v>CN</v>
      </c>
      <c r="T66" s="155" t="str">
        <f ca="1">IF(B66="","",IF(ISERROR(MATCH($J66,SorP!$B$1:$B$6226,0)),"",INDIRECT("'SorP'!$A$"&amp;MATCH($S66&amp;$J66,SorP!C:C,0))))</f>
        <v>CN-SC</v>
      </c>
      <c r="U66" s="168"/>
      <c r="V66" s="169">
        <f ca="1">IF(C66="",NA(),MATCH($B66&amp;$C66,'Smelter Look-up'!$J:$J,0))</f>
        <v>333</v>
      </c>
      <c r="X66" s="170">
        <f t="shared" ca="1" si="6"/>
        <v>0</v>
      </c>
      <c r="AB66" s="314" t="str">
        <f t="shared" ca="1" si="5"/>
        <v>Lithium</v>
      </c>
    </row>
    <row r="67" spans="1:28" s="170" customFormat="1" ht="27">
      <c r="A67" s="155"/>
      <c r="B67" s="304" t="s">
        <v>18644</v>
      </c>
      <c r="C67" s="152" t="s">
        <v>308</v>
      </c>
      <c r="D67" s="149" t="s">
        <v>20065</v>
      </c>
      <c r="E67" s="149" t="s">
        <v>65</v>
      </c>
      <c r="F67" s="149">
        <f ca="1">IF(ISERROR($V67),"",OFFSET('Smelter Look-up'!$E$4,$V67-4,0))</f>
        <v>0</v>
      </c>
      <c r="G67" s="149" t="str">
        <f ca="1">IF(C67=$X$4,"Enter smelter details",IF(ISERROR($V67),"",OFFSET('Smelter Look-up'!$F$4,$V67-4,0)))</f>
        <v>Enter smelter details</v>
      </c>
      <c r="H67" s="206">
        <f ca="1">IF(ISERROR($V67),"",OFFSET('Smelter Look-up'!$G$4,$V67-4,0))</f>
        <v>0</v>
      </c>
      <c r="I67" s="207">
        <f ca="1">IF(ISERROR($V67),"",OFFSET('Smelter Look-up'!$H$4,$V67-4,0))</f>
        <v>0</v>
      </c>
      <c r="J67" s="207">
        <f ca="1">IF(ISERROR($V67),"",OFFSET('Smelter Look-up'!$I$4,$V67-4,0))</f>
        <v>0</v>
      </c>
      <c r="K67" s="150"/>
      <c r="L67" s="150"/>
      <c r="M67" s="150"/>
      <c r="N67" s="150"/>
      <c r="O67" s="150"/>
      <c r="P67" s="209"/>
      <c r="Q67" s="151"/>
      <c r="R67" s="149" t="str">
        <f ca="1">IF(ISERROR($V67),"",OFFSET('Smelter Look-up'!$C$4,$V67-4,0)&amp;"")</f>
        <v/>
      </c>
      <c r="S67" s="155" t="str">
        <f t="shared" ca="1" si="7"/>
        <v>CN</v>
      </c>
      <c r="T67" s="155" t="str">
        <f ca="1">IF(B67="","",IF(ISERROR(MATCH($J67,SorP!$B$1:$B$6226,0)),"",INDIRECT("'SorP'!$A$"&amp;MATCH($S67&amp;$J67,SorP!C:C,0))))</f>
        <v/>
      </c>
      <c r="U67" s="168"/>
      <c r="V67" s="169">
        <f>IF(C67="",NA(),MATCH($B67&amp;$C67,'Smelter Look-up'!$J:$J,0))</f>
        <v>342</v>
      </c>
      <c r="X67" s="170">
        <f t="shared" si="6"/>
        <v>0</v>
      </c>
      <c r="AB67" s="314" t="str">
        <f t="shared" si="5"/>
        <v>Lithium</v>
      </c>
    </row>
    <row r="68" spans="1:28" s="170" customFormat="1" ht="27">
      <c r="A68" s="155"/>
      <c r="B68" s="304" t="s">
        <v>18644</v>
      </c>
      <c r="C68" s="152" t="s">
        <v>308</v>
      </c>
      <c r="D68" s="149" t="s">
        <v>20066</v>
      </c>
      <c r="E68" s="149" t="s">
        <v>65</v>
      </c>
      <c r="F68" s="149">
        <f ca="1">IF(ISERROR($V68),"",OFFSET('Smelter Look-up'!$E$4,$V68-4,0))</f>
        <v>0</v>
      </c>
      <c r="G68" s="149" t="str">
        <f ca="1">IF(C68=$X$4,"Enter smelter details",IF(ISERROR($V68),"",OFFSET('Smelter Look-up'!$F$4,$V68-4,0)))</f>
        <v>Enter smelter details</v>
      </c>
      <c r="H68" s="206">
        <f ca="1">IF(ISERROR($V68),"",OFFSET('Smelter Look-up'!$G$4,$V68-4,0))</f>
        <v>0</v>
      </c>
      <c r="I68" s="207">
        <f ca="1">IF(ISERROR($V68),"",OFFSET('Smelter Look-up'!$H$4,$V68-4,0))</f>
        <v>0</v>
      </c>
      <c r="J68" s="207">
        <f ca="1">IF(ISERROR($V68),"",OFFSET('Smelter Look-up'!$I$4,$V68-4,0))</f>
        <v>0</v>
      </c>
      <c r="K68" s="150"/>
      <c r="L68" s="150"/>
      <c r="M68" s="150"/>
      <c r="N68" s="150"/>
      <c r="O68" s="150"/>
      <c r="P68" s="209"/>
      <c r="Q68" s="151"/>
      <c r="R68" s="149" t="str">
        <f ca="1">IF(ISERROR($V68),"",OFFSET('Smelter Look-up'!$C$4,$V68-4,0)&amp;"")</f>
        <v/>
      </c>
      <c r="S68" s="155" t="str">
        <f t="shared" ca="1" si="7"/>
        <v>CN</v>
      </c>
      <c r="T68" s="155" t="str">
        <f ca="1">IF(B68="","",IF(ISERROR(MATCH($J68,SorP!$B$1:$B$6226,0)),"",INDIRECT("'SorP'!$A$"&amp;MATCH($S68&amp;$J68,SorP!C:C,0))))</f>
        <v/>
      </c>
      <c r="U68" s="168"/>
      <c r="V68" s="169">
        <f>IF(C68="",NA(),MATCH($B68&amp;$C68,'Smelter Look-up'!$J:$J,0))</f>
        <v>342</v>
      </c>
      <c r="X68" s="170">
        <f t="shared" si="6"/>
        <v>0</v>
      </c>
      <c r="AB68" s="314" t="str">
        <f t="shared" si="5"/>
        <v>Lithium</v>
      </c>
    </row>
    <row r="69" spans="1:28" s="170" customFormat="1" ht="20" customHeight="1">
      <c r="A69" s="155"/>
      <c r="B69" s="304" t="s">
        <v>18644</v>
      </c>
      <c r="C69" s="152" t="s">
        <v>308</v>
      </c>
      <c r="D69" s="387" t="s">
        <v>20067</v>
      </c>
      <c r="E69" s="149" t="s">
        <v>65</v>
      </c>
      <c r="F69" s="149">
        <f ca="1">IF(ISERROR($V69),"",OFFSET('Smelter Look-up'!$E$4,$V69-4,0))</f>
        <v>0</v>
      </c>
      <c r="G69" s="149" t="str">
        <f ca="1">IF(C69=$X$4,"Enter smelter details",IF(ISERROR($V69),"",OFFSET('Smelter Look-up'!$F$4,$V69-4,0)))</f>
        <v>Enter smelter details</v>
      </c>
      <c r="H69" s="206">
        <f ca="1">IF(ISERROR($V69),"",OFFSET('Smelter Look-up'!$G$4,$V69-4,0))</f>
        <v>0</v>
      </c>
      <c r="I69" s="207">
        <f ca="1">IF(ISERROR($V69),"",OFFSET('Smelter Look-up'!$H$4,$V69-4,0))</f>
        <v>0</v>
      </c>
      <c r="J69" s="207">
        <f ca="1">IF(ISERROR($V69),"",OFFSET('Smelter Look-up'!$I$4,$V69-4,0))</f>
        <v>0</v>
      </c>
      <c r="K69" s="150"/>
      <c r="L69" s="150"/>
      <c r="M69" s="150"/>
      <c r="N69" s="150"/>
      <c r="O69" s="150"/>
      <c r="P69" s="209"/>
      <c r="Q69" s="151"/>
      <c r="R69" s="149" t="str">
        <f ca="1">IF(ISERROR($V69),"",OFFSET('Smelter Look-up'!$C$4,$V69-4,0)&amp;"")</f>
        <v/>
      </c>
      <c r="S69" s="155" t="str">
        <f t="shared" ca="1" si="7"/>
        <v>CN</v>
      </c>
      <c r="T69" s="155" t="str">
        <f ca="1">IF(B69="","",IF(ISERROR(MATCH($J69,SorP!$B$1:$B$6226,0)),"",INDIRECT("'SorP'!$A$"&amp;MATCH($S69&amp;$J69,SorP!C:C,0))))</f>
        <v/>
      </c>
      <c r="U69" s="168"/>
      <c r="V69" s="169">
        <f>IF(C69="",NA(),MATCH($B69&amp;$C69,'Smelter Look-up'!$J:$J,0))</f>
        <v>342</v>
      </c>
      <c r="X69" s="170">
        <f t="shared" si="6"/>
        <v>0</v>
      </c>
      <c r="AB69" s="314" t="str">
        <f t="shared" si="5"/>
        <v>Lithium</v>
      </c>
    </row>
    <row r="70" spans="1:28" s="170" customFormat="1" ht="27">
      <c r="A70" s="155"/>
      <c r="B70" s="304" t="s">
        <v>18643</v>
      </c>
      <c r="C70" s="152" t="s">
        <v>308</v>
      </c>
      <c r="D70" s="149" t="s">
        <v>20068</v>
      </c>
      <c r="E70" s="149" t="s">
        <v>65</v>
      </c>
      <c r="F70" s="149">
        <f ca="1">IF(ISERROR($V70),"",OFFSET('Smelter Look-up'!$E$4,$V70-4,0))</f>
        <v>0</v>
      </c>
      <c r="G70" s="149" t="str">
        <f ca="1">IF(C70=$X$4,"Enter smelter details",IF(ISERROR($V70),"",OFFSET('Smelter Look-up'!$F$4,$V70-4,0)))</f>
        <v>Enter smelter details</v>
      </c>
      <c r="H70" s="206">
        <f ca="1">IF(ISERROR($V70),"",OFFSET('Smelter Look-up'!$G$4,$V70-4,0))</f>
        <v>0</v>
      </c>
      <c r="I70" s="207">
        <f ca="1">IF(ISERROR($V70),"",OFFSET('Smelter Look-up'!$H$4,$V70-4,0))</f>
        <v>0</v>
      </c>
      <c r="J70" s="207">
        <f ca="1">IF(ISERROR($V70),"",OFFSET('Smelter Look-up'!$I$4,$V70-4,0))</f>
        <v>0</v>
      </c>
      <c r="K70" s="150"/>
      <c r="L70" s="150"/>
      <c r="M70" s="150"/>
      <c r="N70" s="150"/>
      <c r="O70" s="150"/>
      <c r="P70" s="209"/>
      <c r="Q70" s="151"/>
      <c r="R70" s="149" t="str">
        <f ca="1">IF(ISERROR($V70),"",OFFSET('Smelter Look-up'!$C$4,$V70-4,0)&amp;"")</f>
        <v/>
      </c>
      <c r="S70" s="155" t="str">
        <f t="shared" ca="1" si="7"/>
        <v>CN</v>
      </c>
      <c r="T70" s="155" t="str">
        <f ca="1">IF(B70="","",IF(ISERROR(MATCH($J70,SorP!$B$1:$B$6226,0)),"",INDIRECT("'SorP'!$A$"&amp;MATCH($S70&amp;$J70,SorP!C:C,0))))</f>
        <v/>
      </c>
      <c r="U70" s="168"/>
      <c r="V70" s="169">
        <f>IF(C70="",NA(),MATCH($B70&amp;$C70,'Smelter Look-up'!$J:$J,0))</f>
        <v>276</v>
      </c>
      <c r="X70" s="170">
        <f t="shared" si="6"/>
        <v>0</v>
      </c>
      <c r="AB70" s="314" t="str">
        <f t="shared" ref="AB70:AB133" si="8">IF(C70="","",B70)</f>
        <v>Graphite</v>
      </c>
    </row>
    <row r="71" spans="1:28" s="170" customFormat="1" ht="27">
      <c r="A71" s="155"/>
      <c r="B71" s="304" t="s">
        <v>18643</v>
      </c>
      <c r="C71" s="152" t="s">
        <v>308</v>
      </c>
      <c r="D71" s="149" t="s">
        <v>20069</v>
      </c>
      <c r="E71" s="149" t="s">
        <v>65</v>
      </c>
      <c r="F71" s="149">
        <f ca="1">IF(ISERROR($V71),"",OFFSET('Smelter Look-up'!$E$4,$V71-4,0))</f>
        <v>0</v>
      </c>
      <c r="G71" s="149" t="str">
        <f ca="1">IF(C71=$X$4,"Enter smelter details",IF(ISERROR($V71),"",OFFSET('Smelter Look-up'!$F$4,$V71-4,0)))</f>
        <v>Enter smelter details</v>
      </c>
      <c r="H71" s="206">
        <f ca="1">IF(ISERROR($V71),"",OFFSET('Smelter Look-up'!$G$4,$V71-4,0))</f>
        <v>0</v>
      </c>
      <c r="I71" s="207">
        <f ca="1">IF(ISERROR($V71),"",OFFSET('Smelter Look-up'!$H$4,$V71-4,0))</f>
        <v>0</v>
      </c>
      <c r="J71" s="207">
        <f ca="1">IF(ISERROR($V71),"",OFFSET('Smelter Look-up'!$I$4,$V71-4,0))</f>
        <v>0</v>
      </c>
      <c r="K71" s="150"/>
      <c r="L71" s="150"/>
      <c r="M71" s="150"/>
      <c r="N71" s="150"/>
      <c r="O71" s="150"/>
      <c r="P71" s="209"/>
      <c r="Q71" s="151"/>
      <c r="R71" s="149" t="str">
        <f ca="1">IF(ISERROR($V71),"",OFFSET('Smelter Look-up'!$C$4,$V71-4,0)&amp;"")</f>
        <v/>
      </c>
      <c r="S71" s="155" t="str">
        <f t="shared" ca="1" si="7"/>
        <v>CN</v>
      </c>
      <c r="T71" s="155" t="str">
        <f ca="1">IF(B71="","",IF(ISERROR(MATCH($J71,SorP!$B$1:$B$6226,0)),"",INDIRECT("'SorP'!$A$"&amp;MATCH($S71&amp;$J71,SorP!C:C,0))))</f>
        <v/>
      </c>
      <c r="U71" s="168"/>
      <c r="V71" s="169">
        <f>IF(C71="",NA(),MATCH($B71&amp;$C71,'Smelter Look-up'!$J:$J,0))</f>
        <v>276</v>
      </c>
      <c r="X71" s="170">
        <f t="shared" si="6"/>
        <v>0</v>
      </c>
      <c r="AB71" s="314" t="str">
        <f t="shared" si="8"/>
        <v>Graphite</v>
      </c>
    </row>
    <row r="72" spans="1:28" s="170" customFormat="1" ht="27">
      <c r="A72" s="155"/>
      <c r="B72" s="304" t="s">
        <v>18643</v>
      </c>
      <c r="C72" s="152" t="s">
        <v>308</v>
      </c>
      <c r="D72" s="149" t="s">
        <v>20070</v>
      </c>
      <c r="E72" s="149" t="s">
        <v>87</v>
      </c>
      <c r="F72" s="149">
        <f ca="1">IF(ISERROR($V72),"",OFFSET('Smelter Look-up'!$E$4,$V72-4,0))</f>
        <v>0</v>
      </c>
      <c r="G72" s="149" t="str">
        <f ca="1">IF(C72=$X$4,"Enter smelter details",IF(ISERROR($V72),"",OFFSET('Smelter Look-up'!$F$4,$V72-4,0)))</f>
        <v>Enter smelter details</v>
      </c>
      <c r="H72" s="206">
        <f ca="1">IF(ISERROR($V72),"",OFFSET('Smelter Look-up'!$G$4,$V72-4,0))</f>
        <v>0</v>
      </c>
      <c r="I72" s="207">
        <f ca="1">IF(ISERROR($V72),"",OFFSET('Smelter Look-up'!$H$4,$V72-4,0))</f>
        <v>0</v>
      </c>
      <c r="J72" s="207">
        <f ca="1">IF(ISERROR($V72),"",OFFSET('Smelter Look-up'!$I$4,$V72-4,0))</f>
        <v>0</v>
      </c>
      <c r="K72" s="150"/>
      <c r="L72" s="150"/>
      <c r="M72" s="150"/>
      <c r="N72" s="150"/>
      <c r="O72" s="150"/>
      <c r="P72" s="209"/>
      <c r="Q72" s="151"/>
      <c r="R72" s="149" t="str">
        <f ca="1">IF(ISERROR($V72),"",OFFSET('Smelter Look-up'!$C$4,$V72-4,0)&amp;"")</f>
        <v/>
      </c>
      <c r="S72" s="155" t="str">
        <f t="shared" ca="1" si="7"/>
        <v>MG</v>
      </c>
      <c r="T72" s="155" t="str">
        <f ca="1">IF(B72="","",IF(ISERROR(MATCH($J72,SorP!$B$1:$B$6226,0)),"",INDIRECT("'SorP'!$A$"&amp;MATCH($S72&amp;$J72,SorP!C:C,0))))</f>
        <v/>
      </c>
      <c r="U72" s="168"/>
      <c r="V72" s="169">
        <f>IF(C72="",NA(),MATCH($B72&amp;$C72,'Smelter Look-up'!$J:$J,0))</f>
        <v>276</v>
      </c>
      <c r="X72" s="170">
        <f t="shared" si="6"/>
        <v>0</v>
      </c>
      <c r="AB72" s="314" t="str">
        <f t="shared" si="8"/>
        <v>Graphite</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7">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5">
      <c r="A4" s="135" t="str">
        <f ca="1">Declaration!B8</f>
        <v>Company Name (*):</v>
      </c>
      <c r="B4" s="356" t="str">
        <f>Declaration!D8</f>
        <v>Micro-Star Int'l Co.,Ltd.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Wesley Sung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wesleysung@msi.com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+8886-2-3234-5599#2634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Hao Hsiao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haohsiao@msi.com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Yes</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Yes</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t="str">
        <f>Declaration!D45</f>
        <v>Yes</v>
      </c>
      <c r="C31" s="136" t="str">
        <f t="shared" ca="1" si="9"/>
        <v>Complete</v>
      </c>
      <c r="D31" s="316"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t="str">
        <f>Declaration!D46</f>
        <v>Yes</v>
      </c>
      <c r="C32" s="136" t="str">
        <f t="shared" ca="1" si="9"/>
        <v>Complete</v>
      </c>
      <c r="D32" s="316"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t="str">
        <f>Declaration!D57</f>
        <v>No</v>
      </c>
      <c r="C42" s="136" t="str">
        <f t="shared" ca="1" si="3"/>
        <v>Complete</v>
      </c>
      <c r="D42" s="318"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t="str">
        <f>Declaration!D58</f>
        <v>No</v>
      </c>
      <c r="C43" s="136" t="str">
        <f t="shared" ca="1" si="3"/>
        <v>Complete</v>
      </c>
      <c r="D43" s="318"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Yes</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No</v>
      </c>
      <c r="C53" s="136" t="str">
        <f t="shared" ca="1" si="20"/>
        <v>Complete</v>
      </c>
      <c r="D53" s="318"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No</v>
      </c>
      <c r="C54" s="136" t="str">
        <f t="shared" ca="1" si="20"/>
        <v>Complete</v>
      </c>
      <c r="D54" s="318"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t="str">
        <f>Declaration!D80</f>
        <v>Greater than 90%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t="str">
        <f>Declaration!D81</f>
        <v>Greater than 90%</v>
      </c>
      <c r="C64" s="136" t="str">
        <f t="shared" ca="1" si="3"/>
        <v>Complete</v>
      </c>
      <c r="D64" s="319"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t="str">
        <f>Declaration!D82</f>
        <v>100%</v>
      </c>
      <c r="C65" s="136" t="str">
        <f t="shared" ca="1" si="3"/>
        <v>Complete</v>
      </c>
      <c r="D65" s="319"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t="str">
        <f>Declaration!D92</f>
        <v>No</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t="str">
        <f>Declaration!D93</f>
        <v>No</v>
      </c>
      <c r="C75" s="136" t="str">
        <f t="shared" ca="1" si="31"/>
        <v>Complete</v>
      </c>
      <c r="D75" s="319"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t="str">
        <f>Declaration!D94</f>
        <v>No</v>
      </c>
      <c r="C76" s="136" t="str">
        <f t="shared" ca="1" si="31"/>
        <v>Complete</v>
      </c>
      <c r="D76" s="319"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t="str">
        <f>Declaration!D105</f>
        <v>Yes</v>
      </c>
      <c r="C86" s="136" t="str">
        <f t="shared" ca="1" si="36"/>
        <v>Complete</v>
      </c>
      <c r="D86" s="319"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t="str">
        <f>Declaration!D106</f>
        <v>Yes</v>
      </c>
      <c r="C87" s="136" t="str">
        <f t="shared" ca="1" si="36"/>
        <v>Complete</v>
      </c>
      <c r="D87" s="319"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https://csr.msi.com/tw/Responsible-Minerals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 when more processors are validated</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 when more processors are validated</v>
      </c>
      <c r="C101" s="136" t="str">
        <f t="shared" ca="1" si="44"/>
        <v>Complete</v>
      </c>
      <c r="D101" s="321"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 ca="1">IF(H115=0,"","Click here to provide smelter information")</f>
        <v/>
      </c>
      <c r="E115" s="16"/>
      <c r="F115" s="84">
        <f>F40</f>
        <v>0</v>
      </c>
      <c r="G115" s="62">
        <f ca="1">IF(AND(COUNTIF(SmelterIdetifiedForMetal,A115)&gt;0,COUNTIF('Smelter List'!AB$5:AB$2504,A115)&gt;0),0,1)</f>
        <v>1</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1</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ca="1" si="51"/>
        <v/>
      </c>
      <c r="E117" s="16"/>
      <c r="F117" s="84">
        <f t="shared" si="52"/>
        <v>1</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ca="1" si="51"/>
        <v/>
      </c>
      <c r="E118" s="16"/>
      <c r="F118" s="84">
        <f t="shared" si="52"/>
        <v>1</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ca="1" si="51"/>
        <v/>
      </c>
      <c r="E119" s="16"/>
      <c r="F119" s="84">
        <f t="shared" si="52"/>
        <v>0</v>
      </c>
      <c r="G119" s="62">
        <f ca="1">IF(AND(COUNTIF(SmelterIdetifiedForMetal,A119)&gt;0,COUNTIF('Smelter List'!AB$5:AB$2504,A119)&gt;0),0,1)</f>
        <v>1</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4375" defaultRowHeight="13.5"/>
  <cols>
    <col min="1" max="1" width="17.23046875" style="346" customWidth="1"/>
    <col min="2" max="2" width="34.84375" style="346" customWidth="1"/>
    <col min="3" max="3" width="23.23046875" style="346" customWidth="1"/>
    <col min="4" max="5" width="15.4609375" style="346" customWidth="1"/>
    <col min="6" max="6" width="28.4609375" style="346" customWidth="1"/>
    <col min="7" max="7" width="27.23046875" style="346" customWidth="1"/>
    <col min="8" max="8" width="20.765625" style="346" customWidth="1"/>
    <col min="9" max="9" width="30.84375" style="346" customWidth="1"/>
    <col min="10" max="10" width="23.23046875" style="346" customWidth="1"/>
    <col min="11" max="11" width="39.765625" style="346" customWidth="1"/>
    <col min="12" max="12" width="47.765625" style="346" customWidth="1"/>
    <col min="13" max="13" width="36.23046875" style="346" customWidth="1"/>
    <col min="14" max="14" width="15.15234375" style="346" hidden="1" customWidth="1"/>
    <col min="15" max="15" width="18.765625" style="346" hidden="1" customWidth="1"/>
    <col min="16" max="16" width="14.15234375" style="346" hidden="1" customWidth="1"/>
    <col min="17" max="17" width="18.4609375" style="346" hidden="1" customWidth="1"/>
    <col min="18" max="18" width="17.765625" style="346" hidden="1" customWidth="1"/>
    <col min="19" max="19" width="22.4609375" style="346" hidden="1" customWidth="1"/>
    <col min="20" max="20" width="16.765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4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4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4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4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4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4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4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4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4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4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4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4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4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4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4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4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4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4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4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4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4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4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4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4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4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4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4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4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4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4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4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4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4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4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4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4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4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4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4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4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4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4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4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4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4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4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4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4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4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4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4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4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4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4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4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4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4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4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4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4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4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4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4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4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4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4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4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4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4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4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4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4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4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4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4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4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4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4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4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4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4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4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4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4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4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4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4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4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4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4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4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4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4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4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4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4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4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4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4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4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4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4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4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4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4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4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4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4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4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4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4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4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4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4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4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4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4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4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4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4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4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4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4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4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4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4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4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4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4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4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4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4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4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4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4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4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4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4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4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4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4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4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4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4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4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4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4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4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4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4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4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4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4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4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4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4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4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4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4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4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4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4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4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4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4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4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4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4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4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4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4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4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4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4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4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4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4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4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4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4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4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4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4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4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4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4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4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4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4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4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4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4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4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4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4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4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4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4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4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4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4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4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4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4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4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4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4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4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4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4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4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4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4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4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4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4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4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4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4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4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4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4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4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4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4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4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4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4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4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4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4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4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4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4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4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4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4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4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4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4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4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4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4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4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4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4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4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4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4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4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4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4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4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4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4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4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4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4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4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4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4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4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4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4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4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4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4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4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4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4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4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4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4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4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4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4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4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4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4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4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4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4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4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4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4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4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4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4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4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4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4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4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4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4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4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4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4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4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4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4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4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4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4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4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4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4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4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4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4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4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4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4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4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4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4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4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4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4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4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4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4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4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4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4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4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4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4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4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4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4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4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4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4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4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4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4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4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4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4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4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4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4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4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4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4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4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4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4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4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4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4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4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4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4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4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4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4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4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4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4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4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4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4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4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4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4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4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4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4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4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4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4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4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4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4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4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4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4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4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4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4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4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4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4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4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4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4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4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4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4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4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4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4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4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4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4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4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4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4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4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4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4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4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4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4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4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4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4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4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4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4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4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4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4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4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4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4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4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4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4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4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4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4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4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4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4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4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4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4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4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4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4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4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4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4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4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4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4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4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4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4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4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4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4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4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4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4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4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4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4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4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4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4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4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4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4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4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4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4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4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4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4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4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4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4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4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4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4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4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4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4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4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4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4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4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4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4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4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4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4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4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4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4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4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4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4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4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4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4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4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4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4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4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4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4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4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4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4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4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4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4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4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4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4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4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4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4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4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4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4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4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4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4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4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4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4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4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4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4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4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4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4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4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4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4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4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4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4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4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4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4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4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4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4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4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4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4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4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4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4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4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4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4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4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4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4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4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4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4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4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4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4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4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4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4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4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4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4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4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4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4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4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4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4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4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4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4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4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4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4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4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4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4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4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4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4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4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4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4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4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4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4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4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4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4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4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4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4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4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4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4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4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4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4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4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4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4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4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4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4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4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4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4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4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4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4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4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4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4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4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4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4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4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4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4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4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4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4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4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4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4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4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4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4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4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4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4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4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4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4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4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4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4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4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4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4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4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4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4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4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4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4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4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4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4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4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4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4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4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4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4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4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4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4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4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4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4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4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4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4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4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4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4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4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4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4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4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4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4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4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4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4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4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4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4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4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4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4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4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4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4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4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4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4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4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4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4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4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4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4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4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4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4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4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4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4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4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4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4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4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4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4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4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4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4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4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4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4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4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4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4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4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4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4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4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4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4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4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4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4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4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4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4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4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4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4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4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4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4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4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4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4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4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4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4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4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4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4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4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4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4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4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4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4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4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4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4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4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4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4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4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4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4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4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4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4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4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4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4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4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4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4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4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4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4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4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4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4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4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4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4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4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4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4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4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4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4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4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4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4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4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4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4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4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4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4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4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4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4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4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4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4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4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4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4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4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4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4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4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4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4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4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4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4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4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4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4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4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4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4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4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4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4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4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4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4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4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4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4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4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4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4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4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4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4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4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4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4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4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4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4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4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4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4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4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4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4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4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4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4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4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4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4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4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4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4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4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4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4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4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4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4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4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4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4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4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4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4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4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4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4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4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4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4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4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4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4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4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4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4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4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4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4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4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4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4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4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4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4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4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4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4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4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4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4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4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4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4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4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4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4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4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4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4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4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4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4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4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4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4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4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4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4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4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4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4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4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4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4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4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4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4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4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4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4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4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4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4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4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4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4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4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4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4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4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4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4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4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4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4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4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4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4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4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4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4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4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4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4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4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4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4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4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4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4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4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4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4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4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4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4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4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4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4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4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4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4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4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4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4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4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4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4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4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4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4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4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4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4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4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4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4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4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4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4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4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4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4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4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4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4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4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4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4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4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4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4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4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4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4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4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4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4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4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4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4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4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4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4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4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4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4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4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4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4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4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4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4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4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4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4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4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4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4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4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4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4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4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4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4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4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4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4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4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4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4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4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4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4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4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4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4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4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4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4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4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4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4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4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4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4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4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4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4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4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4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4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4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4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4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4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4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4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4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4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4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4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4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4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4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4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4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4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4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4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4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4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4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4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4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4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4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4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4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4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4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4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4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4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4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4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4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4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4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4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4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4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4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4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4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4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4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4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4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4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4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4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4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4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4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4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4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4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4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4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4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4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4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4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4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4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4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4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4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4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4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4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4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4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4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4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4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4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4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4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4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4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4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4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4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4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4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4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4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4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4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4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4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4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4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4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4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4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4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4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4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4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4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4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4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4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4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4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4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4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4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4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4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4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4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4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4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4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4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4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4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4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4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4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4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4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4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4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4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4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4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4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4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4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4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4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4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4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4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4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4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4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4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4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4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4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4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4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4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4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4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4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4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4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4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4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4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4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4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4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4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4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4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4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4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4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4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4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4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4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4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4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4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4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4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4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4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4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4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4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4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4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4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4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4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4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4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4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4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4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4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4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4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4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4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4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4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4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4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4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4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4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4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4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4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4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4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4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4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4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4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4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4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4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4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4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4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4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4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4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4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4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4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4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4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4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4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4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4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4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4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4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4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4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4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4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4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4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4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4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4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4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4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4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4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4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4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4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4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4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4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4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4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4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4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4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4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4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4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4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4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4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4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4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4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4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4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4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4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4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4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4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4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4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4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4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4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4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4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4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4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4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4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4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4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4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4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4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4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4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4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4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4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4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4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4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4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4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4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4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4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4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4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4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4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4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4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4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4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4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4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4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4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4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4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4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4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4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4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4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4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4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4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4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4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4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4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4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4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4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4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4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4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4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4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4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4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4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4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4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4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4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4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4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4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4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4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4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4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4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4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4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4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4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4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4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4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4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4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4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4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4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4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4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4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4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4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4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4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4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4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4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4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4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4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4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4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4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4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4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4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4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4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4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4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4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4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4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4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4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4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4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4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4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4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4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4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4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4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4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4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4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4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4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4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4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4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4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4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4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4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4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4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4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4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4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4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4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4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4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4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4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4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4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4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4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4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4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4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4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4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4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4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4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4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4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4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4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4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4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4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4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4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4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4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4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4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4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4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4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4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4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4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4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4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4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4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4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4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4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4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4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4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4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4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4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4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4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4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4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4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4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4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4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4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4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4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4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4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4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4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4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4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4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4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4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4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4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4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4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4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4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4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4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4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4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4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4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4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4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4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4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4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4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4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4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4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4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4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4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4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4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4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4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4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4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4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4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4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4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4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4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4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4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4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4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4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4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4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4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4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4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4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4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4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4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4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4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4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4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4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4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4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4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4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4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4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4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4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4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4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4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4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4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4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4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4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4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4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4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4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4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4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4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4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4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4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4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4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4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4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4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4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4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4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4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4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4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4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4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4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4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4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4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4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4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4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4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4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4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4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4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4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4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4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4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4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4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4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4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4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4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4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4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4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4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4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4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4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4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4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4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4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4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4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4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4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4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4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4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4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4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4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4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4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4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4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4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4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4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4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4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4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4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4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4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4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4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4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4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4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4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4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4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4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4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4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4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4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4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4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4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4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4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4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4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4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4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4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4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4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4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4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4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4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4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4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4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4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4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4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4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4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4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4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4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4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4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4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4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4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4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4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4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4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4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4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4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4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4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4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4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4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4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4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4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4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4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4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4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4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4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4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4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4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4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4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4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4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4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4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4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4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4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4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4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4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4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4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4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4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4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4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4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4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4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4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4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4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4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4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4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4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4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4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4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4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4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4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4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4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4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4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4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4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4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4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4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4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4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4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4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4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4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4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4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4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4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4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4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4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4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4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4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4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4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4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4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4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4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4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4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4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4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4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4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4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4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4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4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4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4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4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4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4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4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4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4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4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4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4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4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4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4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4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4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4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4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4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4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4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4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4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4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4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4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4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4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4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4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4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4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4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4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4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4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4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4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4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4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4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4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4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4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4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4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4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4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4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4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4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4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4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4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4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4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4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4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4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4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4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4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4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4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4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4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4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4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4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4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4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4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4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4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4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4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4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4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4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4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4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4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4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4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4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4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4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4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4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4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4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4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4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4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4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4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4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4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4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4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4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4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4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4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4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4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4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4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4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4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4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4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4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4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4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4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4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4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4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4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4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4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4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4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4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4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4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4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4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4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4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4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4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4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4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4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4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4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4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4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4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4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4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4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4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4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4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4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4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4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4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4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4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4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4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4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4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4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4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4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4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4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4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4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4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4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4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4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4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4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4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4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4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4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4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4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4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4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4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4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4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4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4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4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4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4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4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4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4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4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4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4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4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4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4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4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4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4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4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4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4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4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4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4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4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4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4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4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4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4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4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4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4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4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4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4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4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4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4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4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4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4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4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4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4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4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4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4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4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4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4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4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4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4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4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4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4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4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4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4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4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4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4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4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4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4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4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4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4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4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4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4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4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4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4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4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4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4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4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4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4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4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4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4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4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4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4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4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4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4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4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4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4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4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4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4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4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4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4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4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4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4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4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4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4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4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4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4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4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4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4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4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4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4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4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4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4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4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4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4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4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4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4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4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4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4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4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4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4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4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4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4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4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4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4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4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4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4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4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4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4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4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4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4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4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4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4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4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4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4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4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4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4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4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4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4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4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4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4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4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4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4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4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4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4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4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4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4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4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4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4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4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4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4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4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4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4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4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4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4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4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4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4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4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4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4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4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4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4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4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4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4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4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4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4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4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4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4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4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4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4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4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4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4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4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4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4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4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4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4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4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4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4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4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4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4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4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4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4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4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4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4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4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4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4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4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4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4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4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4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4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4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4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4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4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4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4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4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4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4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4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4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4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4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4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4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4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4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4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4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4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4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4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4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4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4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4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4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4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4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4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4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4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4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4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4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4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4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4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4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4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4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4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4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4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4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4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4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4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4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4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4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4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4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4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4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4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4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4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4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4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4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4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4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4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4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4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4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4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4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4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4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4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4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4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4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4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4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4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4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4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4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4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4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4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4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4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4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4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4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4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4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4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4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4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4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4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4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4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4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4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4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4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4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4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4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4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4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4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4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4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4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4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4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4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4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4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4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4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4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4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4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4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4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4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4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4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4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4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4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4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4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4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4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4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4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4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4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4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4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4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4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4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4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4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4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4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4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4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4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4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4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4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4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4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4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4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4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4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4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4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4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4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4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4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4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4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4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4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4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4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4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4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4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4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4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4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4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4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4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4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4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4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4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4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4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4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4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4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4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4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4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4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4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4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4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4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4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4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4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4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4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4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4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4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4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4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4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4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4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4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4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4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4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4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4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4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4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4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4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4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4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4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4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4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4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4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4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4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4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4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4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4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4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4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4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4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4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4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4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4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4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4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4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4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4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4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4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4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4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4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4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4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4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4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4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4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4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4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4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4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4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4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4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4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765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765625" style="156" customWidth="1"/>
    <col min="6" max="6" width="12.765625" style="157" customWidth="1"/>
    <col min="7" max="7" width="15.15234375" style="156" customWidth="1"/>
    <col min="8" max="8" width="24" style="156" customWidth="1"/>
    <col min="9" max="9" width="28" style="156" customWidth="1"/>
    <col min="10" max="10" width="11" style="156" hidden="1" customWidth="1"/>
    <col min="11" max="11" width="110.765625" style="156" hidden="1" customWidth="1"/>
    <col min="12" max="12" width="17.46093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wesleysung(宋志國)</cp:lastModifiedBy>
  <cp:revision/>
  <dcterms:created xsi:type="dcterms:W3CDTF">2010-06-21T21:00:23Z</dcterms:created>
  <dcterms:modified xsi:type="dcterms:W3CDTF">2025-09-30T09:16:28Z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